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8340" activeTab="0"/>
  </bookViews>
  <sheets>
    <sheet name="PA HOSPITAL SAÚDE" sheetId="1" r:id="rId1"/>
  </sheets>
  <definedNames>
    <definedName name="_xlnm.Print_Area" localSheetId="0">'PA HOSPITAL SAÚDE'!$A$1:$H$241</definedName>
    <definedName name="Excel_BuiltIn_Print_Area_1">#REF!</definedName>
    <definedName name="Excel_BuiltIn_Print_Area_2">#REF!</definedName>
    <definedName name="Excel_BuiltIn_Print_Area_3">#REF!</definedName>
    <definedName name="Excel_BuiltIn_Print_Titles_1">#REF!</definedName>
    <definedName name="_xlnm.Print_Titles" localSheetId="0">'PA HOSPITAL SAÚDE'!$8:$9</definedName>
  </definedNames>
  <calcPr fullCalcOnLoad="1"/>
</workbook>
</file>

<file path=xl/sharedStrings.xml><?xml version="1.0" encoding="utf-8"?>
<sst xmlns="http://schemas.openxmlformats.org/spreadsheetml/2006/main" count="571" uniqueCount="356">
  <si>
    <t>PLANILHA DE ORÇAMENTOS - COMPRA DE MATERIAIS E/OU SERVIÇOS</t>
  </si>
  <si>
    <t>ITEM</t>
  </si>
  <si>
    <t>DESCRIÇÃO</t>
  </si>
  <si>
    <t>QUANT.</t>
  </si>
  <si>
    <t>UNID.</t>
  </si>
  <si>
    <t>PREÇO TOTAL</t>
  </si>
  <si>
    <t>MATERIAL</t>
  </si>
  <si>
    <t>MÃO DE OBRA</t>
  </si>
  <si>
    <t xml:space="preserve"> </t>
  </si>
  <si>
    <t>I</t>
  </si>
  <si>
    <t>1.1</t>
  </si>
  <si>
    <t>1.2</t>
  </si>
  <si>
    <t>m²</t>
  </si>
  <si>
    <t>1.3</t>
  </si>
  <si>
    <t>1.4</t>
  </si>
  <si>
    <t>1.5</t>
  </si>
  <si>
    <t>1.6</t>
  </si>
  <si>
    <t>PAREDES</t>
  </si>
  <si>
    <t>2.1</t>
  </si>
  <si>
    <t>3</t>
  </si>
  <si>
    <t>FORRO</t>
  </si>
  <si>
    <t>3.1</t>
  </si>
  <si>
    <t>un</t>
  </si>
  <si>
    <t>4</t>
  </si>
  <si>
    <t>4.1</t>
  </si>
  <si>
    <t>Pisos:</t>
  </si>
  <si>
    <t>5</t>
  </si>
  <si>
    <t>5.1</t>
  </si>
  <si>
    <t>6</t>
  </si>
  <si>
    <t>6.1</t>
  </si>
  <si>
    <t>Madeira:</t>
  </si>
  <si>
    <t>7</t>
  </si>
  <si>
    <t>7.1</t>
  </si>
  <si>
    <t>8</t>
  </si>
  <si>
    <t>PINTURA</t>
  </si>
  <si>
    <t>8.2</t>
  </si>
  <si>
    <t>8.3</t>
  </si>
  <si>
    <t>9</t>
  </si>
  <si>
    <t>DIVERSOS</t>
  </si>
  <si>
    <t>9.1</t>
  </si>
  <si>
    <t>un.</t>
  </si>
  <si>
    <t>SUBTOTAL OBRAS CIVIS</t>
  </si>
  <si>
    <t>II</t>
  </si>
  <si>
    <t>1</t>
  </si>
  <si>
    <t>2</t>
  </si>
  <si>
    <t>2.2</t>
  </si>
  <si>
    <t>PROGRAMAÇÃO VISUAL</t>
  </si>
  <si>
    <t>III</t>
  </si>
  <si>
    <t>PROGRAMAÇÃO VISUAL EXTERNA</t>
  </si>
  <si>
    <t>PROGRAMAÇÃO VISUAL INTERNA</t>
  </si>
  <si>
    <t>2.3</t>
  </si>
  <si>
    <t>SUBTOTAL PROGRAMAÇÃO VISUAL</t>
  </si>
  <si>
    <t>IV</t>
  </si>
  <si>
    <t>INTERIORES</t>
  </si>
  <si>
    <t>DIVISÓRIAS E PAINÉIS</t>
  </si>
  <si>
    <t>SUBTOTAL INTERIORES</t>
  </si>
  <si>
    <t>V</t>
  </si>
  <si>
    <t>2.4</t>
  </si>
  <si>
    <t>2.5</t>
  </si>
  <si>
    <t>VI</t>
  </si>
  <si>
    <t>Limpeza permanente da obra</t>
  </si>
  <si>
    <t>Limpeza final da obra</t>
  </si>
  <si>
    <t>SUBTOTAL  DIVERSOS</t>
  </si>
  <si>
    <t>1.7</t>
  </si>
  <si>
    <t>1.8</t>
  </si>
  <si>
    <t>TOTAL GERAL</t>
  </si>
  <si>
    <t>A</t>
  </si>
  <si>
    <t>B</t>
  </si>
  <si>
    <t>CONDIÇÕES DE PAGAMENTO:</t>
  </si>
  <si>
    <t>Para liberação da fatura da obra, a contratada deverá observar o seguinte:</t>
  </si>
  <si>
    <t>C</t>
  </si>
  <si>
    <t>LIMPEZA DA OBRA:</t>
  </si>
  <si>
    <t>PAVIMENTAÇÃO</t>
  </si>
  <si>
    <t>m³</t>
  </si>
  <si>
    <t>Adesivos:</t>
  </si>
  <si>
    <t>2.1.1</t>
  </si>
  <si>
    <t>2.1.2</t>
  </si>
  <si>
    <t>2.2.1</t>
  </si>
  <si>
    <t>2.3.1</t>
  </si>
  <si>
    <t>2.3.2</t>
  </si>
  <si>
    <t>2.5.1</t>
  </si>
  <si>
    <t>Porta cartaz - Fornecer e Instalar conforme projeto:</t>
  </si>
  <si>
    <t>R$</t>
  </si>
  <si>
    <t>PLACAS EM ACRÍLICO ADESIVADAS - Placas de acrílicos sobrepostas (branca translúcida e azul Pantone 300C), com texto em adesivo vinílico branco,  presas à porta por fita dupla-face, conforme projeto.</t>
  </si>
  <si>
    <t>PLACAS EM ACRÍLICO ADESIVADAS - Placas de acrílicos sobrepostas (branca translúcida e azul Pantone 300C), com texto em adesivo vinílico branco,  presas ao forro com tirantes metálicos, conforme projeto.</t>
  </si>
  <si>
    <t>VIDRAÇARIA</t>
  </si>
  <si>
    <t>Em gesso acartonado 10cm de espessura</t>
  </si>
  <si>
    <t>8.1</t>
  </si>
  <si>
    <t>SERVIÇOS PRELIMINARES</t>
  </si>
  <si>
    <t>A1-LOGO</t>
  </si>
  <si>
    <t xml:space="preserve"> - PP1 - PRIV</t>
  </si>
  <si>
    <t>PC INFORMA</t>
  </si>
  <si>
    <t>PC TARIFAS</t>
  </si>
  <si>
    <t>A3 - SIA</t>
  </si>
  <si>
    <t>Placa sinalizadora fotoluminescente "PROIBIDO FUMAR"</t>
  </si>
  <si>
    <t>Extintor de incêncio PQS ABC 2A:20B:C 4kg</t>
  </si>
  <si>
    <t>Extintor de incêncio CO2 5B:C 6kg</t>
  </si>
  <si>
    <t>VII</t>
  </si>
  <si>
    <t>IX</t>
  </si>
  <si>
    <t>INSTALAÇÕES DE AR CONDICIONADO</t>
  </si>
  <si>
    <t>VIII</t>
  </si>
  <si>
    <t>INSTALAÇÕES ELÉTRICAS:</t>
  </si>
  <si>
    <t>INSTALAÇÕES TELEFÔNICAS:</t>
  </si>
  <si>
    <t>As-Built das Instalações Elet./Log./Telf./Alarme/CFTV</t>
  </si>
  <si>
    <t>Abertura de rasgos para passagem de eletrodutos e tubulações</t>
  </si>
  <si>
    <t>3.1.1</t>
  </si>
  <si>
    <t>3.1.2</t>
  </si>
  <si>
    <t>3.1.3</t>
  </si>
  <si>
    <t>6.1.1</t>
  </si>
  <si>
    <t>6.2</t>
  </si>
  <si>
    <t>6.2.1</t>
  </si>
  <si>
    <t>Organização e montagem geral do leiaute interno: mobiliário, biombos, armários, estantes metálicas, etc.</t>
  </si>
  <si>
    <t xml:space="preserve"> - PS3</t>
  </si>
  <si>
    <t>Biombos em vidro laminado, liso, transparente 4mm, requadro de alumínio anodizado, cor branco, nas dimensões de 1,20mx1,40m. Inclui: fornecimento, montagem, adesivos, perfil REF. ALCOA 30-026 ou equivalente, pés e sapatas, conforme detalhe padrão</t>
  </si>
  <si>
    <t>2.4.1</t>
  </si>
  <si>
    <t>2.4.2</t>
  </si>
  <si>
    <t>TOTAL GERAL INSTALAÇÕES DE AR CONDICIONADO</t>
  </si>
  <si>
    <t>Placa sinalizadora fotoluminescente "EXTINTOR DE INCÊNDIO"</t>
  </si>
  <si>
    <t>PSPCI</t>
  </si>
  <si>
    <t>SUBTOTAL PSPCI</t>
  </si>
  <si>
    <t xml:space="preserve">       - Elemento tátil em poliuretano termoplástico interno de alerta colado (módulos de 25x25cm) - cor preto conforme projeto e NBR9050</t>
  </si>
  <si>
    <t xml:space="preserve">       - Elemento tátil em poliuretano termoplástico interno direcional colado (placas 25x25cm) - cor preto, conforme projeto e NBR9050</t>
  </si>
  <si>
    <t>Reboco massa única</t>
  </si>
  <si>
    <t>Esmalte sintético sobre esquadria de madeira</t>
  </si>
  <si>
    <t>Acessibilidade:</t>
  </si>
  <si>
    <t>Tampo para mesa acessivel conforme padrão Banrisul</t>
  </si>
  <si>
    <t>Totem para mesa acessivel conforme padrão Banrisul</t>
  </si>
  <si>
    <t>Placa em acrílico Totem acessibilidade</t>
  </si>
  <si>
    <t xml:space="preserve">Capa assentos preferenciais </t>
  </si>
  <si>
    <t>x,xx</t>
  </si>
  <si>
    <t>PREÇO UNITÁRIO</t>
  </si>
  <si>
    <t>OBRAS CIVIS</t>
  </si>
  <si>
    <t>1 - O leiaute/projeto fornecido pelo Banco não poderá sofrer modificações durante a execução das obras/serviços. Toda e qualquer alteração do objeto, que eventualmente se fizer necessária, deverá ser submetida à análise prévia da Unidade de Engenharia. Os questionamentos ou pedidos da administração da casa, ou de outros funcionários do Banco, deverão ser encaminhados à Unidade de Engenharia. A empresa contratada será responsável pelas modificações indevidas ou não autorizadas, às suas expensas e sem prorrogação de prazo.</t>
  </si>
  <si>
    <t>2 - A empresa deverá fornecer a ART e/ou a RRT de execução da obra/serviço antes de iniciar o mesmo.</t>
  </si>
  <si>
    <t>3 - Deverão ser observadas as normas gerais contidas nos memoriais técnicos e plantas.</t>
  </si>
  <si>
    <t>4 - Os licitantes deverão preencher a planilha na sua INTEGRALIDADE (preços unitários para material e mão de obra e preço total).</t>
  </si>
  <si>
    <t>5 - A empresa contratada deverá comunicar a Agência, com antecedência, a relação dos funcionários que participarão da obra.</t>
  </si>
  <si>
    <t>6 - É de responsabilidade da contratada a rigorosa vigilância da obra, tanto no período diurno quanto noturno. Os custos destes serviços devem estar inclusos no BDI (Benefícios e Despesas Indiretas). Deverão ser tomadas todas as providências com relação à depósito de materiais, bem como entrada e saída de pessoal/materiais do imóvel.</t>
  </si>
  <si>
    <t>7 -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</si>
  <si>
    <t xml:space="preserve">8 - A garantia dos equipamentos, dos materiais e das instalações deverá ser de 12 (doze) meses, a contar da data de conclusão definitiva da obra. </t>
  </si>
  <si>
    <t>9 - O fornecimento e instalação das divisórias, das esquadrias e das máscaras da sala de auto-atendimento inclui todos os complementos, bem como os perfis e estruturas necessárias para garantir suas estabilidades estruturais, independentemente do pé-direito informado.</t>
  </si>
  <si>
    <t>10 - Os locais eventualmente atingidos durante as obras deverão ser inteiramente recuperados (pintura, reboco, esquadrias, estruturas diversas, dutos do ar condicionado, revestimentos).</t>
  </si>
  <si>
    <t>11 - A empresa contratada deverá enviar, semanalmente, um relatório de obras para o responsável pela obra, para acompanhamento dos serviços executados.</t>
  </si>
  <si>
    <t xml:space="preserve">12. O CONSTRUTOR deverá informar por escrito o nome e a identidade de todos os operários que vierem a adentrar o recinto das obras, tanto para executar quaisquer tipos de trabalhos, como para receber ou retirar materiais. </t>
  </si>
  <si>
    <t>13. É obrigatória a utilização de crachás de identificação para todos os operários, bem como a utilização de uniforme com a identificação da empresa.</t>
  </si>
  <si>
    <t>14. A segurança do Banco impedirá o acesso ao prédio a todos os operários não identificados, não uniformizados ou não relacionados pela construtora.</t>
  </si>
  <si>
    <t>15 -Uso obrigatório de todos os equipamentos de segurança EPI's e uniformizados.</t>
  </si>
  <si>
    <t>16 - No intuito de tomar-se todas as precauções necessárias a evitar a ocorrência de acidentes na obra, informamos que, durante a execução dos trabalhos deverá ser rigorosamente observada “Norma Regulamentadora do Ministério do Trabalho "(NR-18 Obras de Construção, Demolição e Reparos), NB-252/82 Segurança na Execução de Obras e Serviços de Construção, (NBR-7678) e NB-598/77 Contratação, Execução e Supervisão de Demolições (NBR-5682).</t>
  </si>
  <si>
    <t>17 - Qualquer divergencia entre planilha de preços, memorial e projetos entregues deverá ser comunicado imediatamente a Fiscalização do Banco, sob pena de refazimento dos serviços executados e instalados.</t>
  </si>
  <si>
    <t>18 - Os resíduos de materiais não recicláveis devem ser descartados seguindo as legislações ambientais, por transporte especializado, conforme orientações a seguir:</t>
  </si>
  <si>
    <t xml:space="preserve">   b - Recolher os resíduos;</t>
  </si>
  <si>
    <t xml:space="preserve">   c - Descaracterizar qualquer menção ao Banrisul, de forma que não se consiga identificar;</t>
  </si>
  <si>
    <t xml:space="preserve">   d - Armazenar de forma que ocupe o mínimo espaço possível;</t>
  </si>
  <si>
    <t xml:space="preserve">   e - Contratar transporte habilitado para resíduo tipo II, cadastrado na prefeitura como habilitado para tal fim (ele deverá ter um talonário correspondente ao transporte de resíduo classe II);</t>
  </si>
  <si>
    <t xml:space="preserve">   f - Transportar os resíduos até um aterro para classe II;</t>
  </si>
  <si>
    <t xml:space="preserve">   g - Deverá ser retornado ao Banco: uma via do talonário do produtor do RCC onde têm a identificação do motorista e do aterro, uma via do transporte e uma via do recebimento pelo aterro. Todas as informações devem corresponder à via do produtor de RCC.</t>
  </si>
  <si>
    <t>1 - Deverá constar na nota fiscal: o valor, a marca, o modelo e número de série do equipamento(s) de ar condicionado(s).</t>
  </si>
  <si>
    <t>2 - Deverá ser fornecido juntamente com a proposta, prospectos emitido pelos fabricantes com as características técnicas de cada tipo de equipamento(s) do ar condicionado.</t>
  </si>
  <si>
    <t>3 - Além dos itens acima deverão ser considerados custos com deslocamento, mão-de-obra de instalações dos módulos, interligações, elétricas e frigorígenas, limpeza com Nitrogênio passante, vácuo, carga de gás completa, teste e ajustes.</t>
  </si>
  <si>
    <t>4 - A empresa deverá fazer conjuntamente com as especificações da planilha uma análise prévia do projeto, com o objetivo de orçar com compatibilidade mercadológica os itens da mesma.</t>
  </si>
  <si>
    <t>D</t>
  </si>
  <si>
    <t>OBSERVAÇÕES AR CONDICIONADO:</t>
  </si>
  <si>
    <t>CONSIDERAÇÕES CIVIL E ELÉTRICA:</t>
  </si>
  <si>
    <t xml:space="preserve"> - PS1</t>
  </si>
  <si>
    <t>2.5.2</t>
  </si>
  <si>
    <t>1 - Comunicar o término da etapa ou o final da obra, mediante formalização por e-mail ou correspondência.</t>
  </si>
  <si>
    <t>2 - Aguardar a vistoria final ou parcial, e a liberação pela fiscalização do Banco, para emissão da nota fiscal dos equipamentos e dos serviços contratados.</t>
  </si>
  <si>
    <t>1 - Diariamente, a empresa deverá executar a limpeza geral da obra, retirando e transportando para fora das dependências do Banco,  todo e quaisquer materiais inservíveis, caliça, restos diversos, etc.</t>
  </si>
  <si>
    <t>2 - A empresa deverá apresentar a planilha com assinatura de seu responsável em todas as vias.</t>
  </si>
  <si>
    <t>As-Built da Civil</t>
  </si>
  <si>
    <t>Placa sinalizadora fotoluminescente "SAÍDA DE EMERGÊNCIA"</t>
  </si>
  <si>
    <t>1. OBJETO: OBRAS CIVIS, INSTALAÇÕES ELÉTRICAS, LÓGICAS E MECÂNICAS PARA A RELOCALIZAÇÃO DO PA HOSPITAL SAÚDE - CAXIAS DO SUL/RS.</t>
  </si>
  <si>
    <t>OBRAS CIVIS, INSTALAÇÕES ELÉTRICAS, LÓGICAS E MECÂNICAS PARA A RELOCALIZAÇÃO DO PA HOSPITAL SAÚDE - CAXIAS DO SUL/RS.</t>
  </si>
  <si>
    <r>
      <t xml:space="preserve">2. ENDEREÇO DE EXECUÇÃO/ENTREGA: </t>
    </r>
    <r>
      <rPr>
        <sz val="11"/>
        <rFont val="Calibri"/>
        <family val="2"/>
      </rPr>
      <t>Rua Vinte de Setembro, 2311 - Caxias do Sul/RS</t>
    </r>
  </si>
  <si>
    <r>
      <t xml:space="preserve">3. PRAZO DE EXECUÇÃO/ENTREGA: </t>
    </r>
    <r>
      <rPr>
        <sz val="11"/>
        <rFont val="Calibri"/>
        <family val="2"/>
      </rPr>
      <t xml:space="preserve"> 45 dias</t>
    </r>
  </si>
  <si>
    <r>
      <t xml:space="preserve">4. HORÁRIO PARA EXECUÇÃO/ENTREGA: </t>
    </r>
    <r>
      <rPr>
        <sz val="11"/>
        <rFont val="Calibri"/>
        <family val="2"/>
      </rPr>
      <t>Horário a combinar com a administração do Hospital, e de acordo com as legislações municipais.</t>
    </r>
  </si>
  <si>
    <r>
      <t xml:space="preserve">5. CONDIÇÕES DE PAGAMENTO: </t>
    </r>
    <r>
      <rPr>
        <sz val="11"/>
        <rFont val="Calibri"/>
        <family val="2"/>
      </rPr>
      <t>Conforme serviço medido, após fiscalização e aceite, no 4º dia útl do mês subsequente à entrega da nota fiscal/fatura correspondente.</t>
    </r>
  </si>
  <si>
    <r>
      <t xml:space="preserve">6. ANEXOS: </t>
    </r>
    <r>
      <rPr>
        <sz val="11"/>
        <rFont val="Calibri"/>
        <family val="2"/>
      </rPr>
      <t>Plantas, detalhamentos e memoriais que serão disponibilizados em mídia portátil pela Unidade de Licitações e Compras.</t>
    </r>
  </si>
  <si>
    <r>
      <t>Suporte de piso para</t>
    </r>
    <r>
      <rPr>
        <b/>
        <sz val="11"/>
        <rFont val="Calibri"/>
        <family val="2"/>
      </rPr>
      <t> Extintor de incêndio</t>
    </r>
    <r>
      <rPr>
        <sz val="11"/>
        <rFont val="Calibri"/>
        <family val="2"/>
      </rPr>
      <t> em ferro redondo com acabamento cromado e pés de borracha para</t>
    </r>
    <r>
      <rPr>
        <b/>
        <sz val="11"/>
        <rFont val="Calibri"/>
        <family val="2"/>
      </rPr>
      <t> extintores</t>
    </r>
    <r>
      <rPr>
        <sz val="11"/>
        <rFont val="Calibri"/>
        <family val="2"/>
      </rPr>
      <t> de PQS de 4 à 6 kG.</t>
    </r>
  </si>
  <si>
    <t xml:space="preserve">   a - Empreiteiro deve se cadastrar como produtor de RCC (resíduo da construção civil). Receberá um talonário da prefeitura;</t>
  </si>
  <si>
    <t>Transporte de conteiner para destinação e descarte dos resíduos de caliças, ferro, vidro, madeiras, etc, produzidos pela Construção Civil (vide orientação item 24).</t>
  </si>
  <si>
    <t>Retirada de esquadrias da fachada (janela e porta)</t>
  </si>
  <si>
    <t>Desmontagem de divisórias para execução de parede de gesso acartonado</t>
  </si>
  <si>
    <t>Desmontagem parcial do forro</t>
  </si>
  <si>
    <t>Reparos, recomposições e novos alçapões no forro de gesso existente</t>
  </si>
  <si>
    <t>REVESTIMENTOS PAREDES</t>
  </si>
  <si>
    <t>Reparos no piso existentes, prevendo troca das peças danificadas, por material no mesmo padrão</t>
  </si>
  <si>
    <t xml:space="preserve">      - Porta de madeira semi-oca, medindo 80x210 com ferragens completas, com marco de madeira maciça, para Retaguarda</t>
  </si>
  <si>
    <t>ESQUADRIAS</t>
  </si>
  <si>
    <t>Alumínio:</t>
  </si>
  <si>
    <t xml:space="preserve">      - Caixilharia de alumínio anodizado cor branco, perfil série 30 SAA</t>
  </si>
  <si>
    <t xml:space="preserve">      - Porta 80x210cm alumínio anodizado cor branco, perfil série 30 SAA</t>
  </si>
  <si>
    <t>6.2.2</t>
  </si>
  <si>
    <t>Vidro laminado 8mm incolor, com perfis para fixação, para fechamento do vão da janela retirada</t>
  </si>
  <si>
    <t>Acrílica sobre massa corrida (paredes de alvenaria)</t>
  </si>
  <si>
    <t>Tinta PVA  sobre massa corrida (aplicado sobre forro e paredes de gesso)</t>
  </si>
  <si>
    <t>Fornecer e instalar TESTEIRA PADRÃO - 160x45x17cm (Luminoso tipo painel horizontal de chapa galvanizada, conforme detalhe padrão do banco).</t>
  </si>
  <si>
    <t>2.5.3</t>
  </si>
  <si>
    <t>2.5.4</t>
  </si>
  <si>
    <t>EQUIPAMENTOS</t>
  </si>
  <si>
    <t>Unidade condicionadora tipo split Hi Wall inverter, evaporadora modelo hi-wall, ciclo reverso, condensadora descarga horizontal, controle remoto sem fio, capacidade nominal 22.000 Btu/h</t>
  </si>
  <si>
    <t>unid.</t>
  </si>
  <si>
    <t>Suporte metálico para sustentação das condensadora</t>
  </si>
  <si>
    <t>par</t>
  </si>
  <si>
    <t>Cano de cobre ø3/8", esp. parede 0,79mm</t>
  </si>
  <si>
    <t>kg</t>
  </si>
  <si>
    <t>Cano de cobre ø5/8", esp. parede 0,79mm</t>
  </si>
  <si>
    <t>Isolamento Borracha Elastomérica ø3/8"</t>
  </si>
  <si>
    <t>m</t>
  </si>
  <si>
    <t>Isolamento Borracha Elastomérica ø5/8"</t>
  </si>
  <si>
    <t>Ligação da drenagem dos condicionadores aos pontos de dreno</t>
  </si>
  <si>
    <t>Isolante para tubulação de drenagem</t>
  </si>
  <si>
    <t>Bomba de dreno para remoção do condensado. Ref Mod. Mini Orange Elgin.</t>
  </si>
  <si>
    <t>Carga de gás refrigerante adicional</t>
  </si>
  <si>
    <t>Interligação elétrica entre unidades evaporadoras e condensadoras</t>
  </si>
  <si>
    <t>Nitrogênio para soldagem e pressurização dos sistemas para teste de vazamento</t>
  </si>
  <si>
    <t>Acessórios diversos (suporte para fixação, pinos, parafusos, curvas, soldas,fita pvc).</t>
  </si>
  <si>
    <t>vb</t>
  </si>
  <si>
    <t>1.9</t>
  </si>
  <si>
    <t>1.10</t>
  </si>
  <si>
    <t>1.11</t>
  </si>
  <si>
    <t>1.12</t>
  </si>
  <si>
    <t>1.13</t>
  </si>
  <si>
    <t>ENTRADA DE ENERGIA/MEDIÇÃO</t>
  </si>
  <si>
    <t xml:space="preserve"> Disjuntor Tripolar de 50A/18kA - TIPO GI/VF - ELETROMAR/SIEMENS (MEDIÇÃO/QGBT).</t>
  </si>
  <si>
    <t>Disposito DPS anti-surto removível Classe 1 - 40kA</t>
  </si>
  <si>
    <t xml:space="preserve"> Eletroduto ferro semi pesado diâmetro 25mm .</t>
  </si>
  <si>
    <t xml:space="preserve"> Caixa de passagem condulete diam. 25 mm com tampa cega.</t>
  </si>
  <si>
    <t xml:space="preserve"> Cabo unipolar flexivel seção 10 mm2.</t>
  </si>
  <si>
    <t>INSTALAÇÕES ELÉTRICAS E ILUMINAÇÃO - QGBT</t>
  </si>
  <si>
    <t xml:space="preserve"> Cabo unipolar flexivel seção 2,5 mm2.</t>
  </si>
  <si>
    <t xml:space="preserve"> m</t>
  </si>
  <si>
    <t xml:space="preserve"> Centro de distribuição de Sobrepor Bipartido para 36 (18+18) elementos c/barramentos 150A  com Geral para Disjuntor tipo 5SX1 40A e Mini disjuntores padrão Din( TIPO STAB - ATLANTA)(QGBT)</t>
  </si>
  <si>
    <t xml:space="preserve"> Mini Disjuntor bipolar Siemens - Curva B (QGBT) :</t>
  </si>
  <si>
    <t xml:space="preserve">            -  16A.</t>
  </si>
  <si>
    <t xml:space="preserve">            -  20A.</t>
  </si>
  <si>
    <t xml:space="preserve"> Mini Disjuntor Bipolar de 40A - Curva C - Siemens - Geral do Nobreak,Reversora e Geral do (QGBT).</t>
  </si>
  <si>
    <t>Aterramento:</t>
  </si>
  <si>
    <t xml:space="preserve">     - eletroduto PVC ø25mm.</t>
  </si>
  <si>
    <t xml:space="preserve">     - Cabo Flexível Verde seção 10,0 mm² - 0,75 kV.</t>
  </si>
  <si>
    <t xml:space="preserve">     - haste cooperweld ø 19x2400mm c/conector.</t>
  </si>
  <si>
    <t xml:space="preserve">     - Caixa com tampa para inspeção conforme especificação RIC BT</t>
  </si>
  <si>
    <t>2.6</t>
  </si>
  <si>
    <t xml:space="preserve"> Luminária de EMBUTIR em forro de gesso tipo MR 510 -2x28W com aletas brancas completa - Suportes, Lâmpadas Trifósforo 28 W e reator eletrônico Bivolt AFP - 2x28W - THD &lt;10% - Garantia de 02 Anos.</t>
  </si>
  <si>
    <t>2.8</t>
  </si>
  <si>
    <t xml:space="preserve"> Eletroduto ferro semi pesado parede 1,06mm diametro 20 mm.</t>
  </si>
  <si>
    <t>2.9</t>
  </si>
  <si>
    <t>Caixa de passagem condulete diam. 20 mm com tampa cega</t>
  </si>
  <si>
    <t>2.10</t>
  </si>
  <si>
    <t>Caixa de saida condulete diam. 20 mm com tampa e com:</t>
  </si>
  <si>
    <t>2.11</t>
  </si>
  <si>
    <t xml:space="preserve">   - Interruptor de embutir bipolar </t>
  </si>
  <si>
    <t xml:space="preserve"> un</t>
  </si>
  <si>
    <t xml:space="preserve"> Suporte p/tres blocos com, interruptor bipolar tipo bloco, mais um bloco cego para canaleta dutotec.</t>
  </si>
  <si>
    <t>2.12</t>
  </si>
  <si>
    <t xml:space="preserve"> Desmontagem de luminárias existentes</t>
  </si>
  <si>
    <t>2.13</t>
  </si>
  <si>
    <t>Alçapão forro de gesso diâmetro 40cm</t>
  </si>
  <si>
    <t>Sensor de presença de teto temporizado tipo omnidirecional(360°) com retardo regulável até 10 minutos.</t>
  </si>
  <si>
    <t xml:space="preserve"> Cabo unipolar flexivel seção 4 mm2.</t>
  </si>
  <si>
    <t>3.2</t>
  </si>
  <si>
    <t>3.3</t>
  </si>
  <si>
    <t xml:space="preserve"> Caixa de passagem condulete diâm. 20 mm com tampa cega.</t>
  </si>
  <si>
    <t>3.4</t>
  </si>
  <si>
    <t xml:space="preserve"> Mini Disjuntor Bipolar Siemens - 32A - Curva B (QGBT)</t>
  </si>
  <si>
    <t>ILUMINAÇÃO DE EMERGÊNCIA</t>
  </si>
  <si>
    <t>4.2</t>
  </si>
  <si>
    <t xml:space="preserve"> Mini Disjuntor Bipolar Siemens - 16A - Curva B (QGBT) :</t>
  </si>
  <si>
    <t>4.3</t>
  </si>
  <si>
    <t>4.4</t>
  </si>
  <si>
    <t>4.5</t>
  </si>
  <si>
    <t>4.5.1</t>
  </si>
  <si>
    <t xml:space="preserve">   - Tomada 2P+T universal</t>
  </si>
  <si>
    <t>Módulo Autonomo de emergência com 2 faróis de 32 led's, 115/220V, bateria 12V-7Ah, autonomia 12 horas, gabinete em metal, pintura epóxi. Technomaster ou equivalente.</t>
  </si>
  <si>
    <t>Módulo Autonomo de emergência com indicador de SAÍDA, 115/220V, com 80 led's, bateria 6V-4.5Ah, autonomia 4 horas, gabinete em metal, pintura epóxi. Technomaster ou equivalente.</t>
  </si>
  <si>
    <t>INFRA-ESTRUTURA DE ALARME</t>
  </si>
  <si>
    <t xml:space="preserve"> Quadro de comando de Sobrepor para  Central de Alarme - 600x480x170mm tipo CS</t>
  </si>
  <si>
    <t>5.2</t>
  </si>
  <si>
    <t>5.3</t>
  </si>
  <si>
    <t>5.4</t>
  </si>
  <si>
    <t xml:space="preserve"> Caixa de passagem condulete diam. 25 mm com tampa cega tipo "E".</t>
  </si>
  <si>
    <t>5.5</t>
  </si>
  <si>
    <t>Arame Galvanizado nº 16</t>
  </si>
  <si>
    <t>5.6</t>
  </si>
  <si>
    <t>Cabo CCI 05 pares</t>
  </si>
  <si>
    <t>5.7</t>
  </si>
  <si>
    <t>INFRA-ESTRUTURA DE NOBREAK</t>
  </si>
  <si>
    <t xml:space="preserve"> Cabo unipolar flexivel seção 6 mm2.</t>
  </si>
  <si>
    <t xml:space="preserve"> Canaleta metálica 73x25 dupla  c/ tampa de encaixe- na cor branca </t>
  </si>
  <si>
    <t>6.3</t>
  </si>
  <si>
    <t xml:space="preserve"> Caixa 10x10 p/canaleta 73x25  c/ tampa Branca</t>
  </si>
  <si>
    <t>6.4</t>
  </si>
  <si>
    <t xml:space="preserve"> Chave reversora semitrans 40A com 03 câmaras com fixação na base.</t>
  </si>
  <si>
    <t>6.5</t>
  </si>
  <si>
    <t xml:space="preserve"> Caixa p/ reversora </t>
  </si>
  <si>
    <t>SUBTOTAL  INSTALAÇÕES ELÉTRICAS</t>
  </si>
  <si>
    <t>AUTOMAÇÃO</t>
  </si>
  <si>
    <t>INSTALAÇÕES ELÉTRICAS E LÓGICAS</t>
  </si>
  <si>
    <t xml:space="preserve"> Cabo unipolar flexivel seção 2,5 mm2, livre de halogênios, tipo Afumex.</t>
  </si>
  <si>
    <t xml:space="preserve"> Cabo unipolar flexivel seção 4 mm2 para os cahs.</t>
  </si>
  <si>
    <t xml:space="preserve"> Mini Disjuntor Bipolar Siemens - Curva C (CD ESTAB) :</t>
  </si>
  <si>
    <t>1.3.1</t>
  </si>
  <si>
    <t>1.3.2</t>
  </si>
  <si>
    <t xml:space="preserve"> Mini Disjuntor Bipolar 32A Siemens - Curva C (CD ESTAB) :</t>
  </si>
  <si>
    <t xml:space="preserve"> Cabo de sinal UTP Multilan Cat. 5E .</t>
  </si>
  <si>
    <t xml:space="preserve"> Cabo CIT 10 pares "Blindado"</t>
  </si>
  <si>
    <t xml:space="preserve"> Bloco de inserção engate rápido M10 com bastidor completo</t>
  </si>
  <si>
    <t xml:space="preserve"> Cabo de ligação (PATCH CORDON).</t>
  </si>
  <si>
    <t xml:space="preserve"> ("As built" ) das Instalações Elétricas de Iluminação e Tomadas, Lógicas, Fonia, Automação, Alarme.</t>
  </si>
  <si>
    <t>m2</t>
  </si>
  <si>
    <t xml:space="preserve"> Canaleta metálica 73x25 dupla c/ tampa de encaixe- na cor Branca</t>
  </si>
  <si>
    <t xml:space="preserve"> Suporte Ref. DT.66844.10 p/tres blocos com, duas tomadas tipo bloco NBR.20A Ref. DT.99232.00 (azul) , mais um bloco cego Ref. DT 99430.00..</t>
  </si>
  <si>
    <t xml:space="preserve"> Suporte Ref. DT.66844.10 p/tres blocos com, duas tomadas tipo bloco NBR.20A Ref. DT.99230.00 (preta), mais um bloco cego Ref. DT 99430.00.</t>
  </si>
  <si>
    <t>1.14</t>
  </si>
  <si>
    <t xml:space="preserve"> Suporte Ref. DT.66844.10 p/tres blocos com, 1 bloco c/RJ.45 Ref. DT.99530.00, mais dois blocos cego Ref. DT 99430.00.</t>
  </si>
  <si>
    <t>1.17</t>
  </si>
  <si>
    <t xml:space="preserve"> Suporte Ref. DT.66844.10 p/tres blocos com, dois blocos c/RJ.45 Ref. DT.99530.00, mais um bloco cego Ref. DT 99430.00.</t>
  </si>
  <si>
    <t>1.18</t>
  </si>
  <si>
    <t xml:space="preserve"> Suporte Ref. DT.66844.10 p/tres blocos com, duas tomadas tipo bloco NBR.20A Ref. DT.99231.00 (vermelho) , mais um bloco cego Ref. DT 99430.00..</t>
  </si>
  <si>
    <t>1.20</t>
  </si>
  <si>
    <t xml:space="preserve"> Curva Vertical 90º metálica branca 73x25 Q&amp;T  </t>
  </si>
  <si>
    <t>1.21</t>
  </si>
  <si>
    <t xml:space="preserve"> Curva horizontal metálica Branca p/ canaleta 73x25 tripla c/ tampa de encaixe </t>
  </si>
  <si>
    <t>1.22</t>
  </si>
  <si>
    <t xml:space="preserve"> Caixa 10x10 p/canaleta 73x25 dupla c/ tampa Branca</t>
  </si>
  <si>
    <t>1.23</t>
  </si>
  <si>
    <t xml:space="preserve"> Luva de arremate branca p/canaleta 73x25 para CD Estab/Rack</t>
  </si>
  <si>
    <t>1.24</t>
  </si>
  <si>
    <t xml:space="preserve"> Adaptador metálico Branco p/eletroduto 73x25  - 2x1"</t>
  </si>
  <si>
    <t xml:space="preserve"> Rack 12U 19" </t>
  </si>
  <si>
    <t>Bandeijas metálicas com parafusos e acessórios para Rack 12U 19"</t>
  </si>
  <si>
    <t>Régua de 08 Tomadas novo padrão para Rack 10U</t>
  </si>
  <si>
    <t>Desmontagem da infraestrutura elétrica,lógica, fonia, alarme,Quadros elétricos, disjuntores, canaletas Dutotec, suportes e acessórios Dutotec, luminárias e tubulações de iluminação do Pab desativado com entrega do material em nosso Almoxarifado Bagergs em Canoas.</t>
  </si>
  <si>
    <t>SUBTOTAL AUTOMAÇÃO</t>
  </si>
  <si>
    <t xml:space="preserve"> Caixa de passagem sem embutes de sobrepor para Modem CBOX-OB - 240x190x90 - CEMAR</t>
  </si>
  <si>
    <t>Aterramento do DG:</t>
  </si>
  <si>
    <t xml:space="preserve">          - cabo unipolar seção 4mm².</t>
  </si>
  <si>
    <t>INFRA-ESTRUTURA TELEFÔNICAS SECUNDÁRIAS</t>
  </si>
  <si>
    <t xml:space="preserve"> DG nº 3 (40x40cm) de Sobrepor completo</t>
  </si>
  <si>
    <t xml:space="preserve"> Cabo CCI 5 pares para interligação Modem até Rack</t>
  </si>
  <si>
    <t>2.14</t>
  </si>
  <si>
    <t>2.7</t>
  </si>
  <si>
    <t>INFRAESTRUTURA ELÉTRICA PARA AR CONDICIONADO</t>
  </si>
  <si>
    <t>4.6</t>
  </si>
  <si>
    <t>4.7</t>
  </si>
  <si>
    <t>4.8</t>
  </si>
  <si>
    <t>1.15</t>
  </si>
  <si>
    <t>1.16</t>
  </si>
  <si>
    <t>1.19</t>
  </si>
  <si>
    <t>INFRAESTRUTURA TELEFÔNICAS DE ENTRADA</t>
  </si>
  <si>
    <t>1.5.1</t>
  </si>
  <si>
    <t>TOTAL GERAL ELÉTRICO (VII+VIII+IX)</t>
  </si>
  <si>
    <t>TOTAL GERAL CIVIL (I+II+III+IV+V)</t>
  </si>
  <si>
    <t>TOTAL GERAL (I+II+III+IV+V+VI+VII+VIII+IX)</t>
  </si>
  <si>
    <t>SUBTOTAL TELEFÔNICO</t>
  </si>
  <si>
    <t xml:space="preserve">5 - A garantia dos equipamentos de ar condicionado deverá ser de 12 (doze) meses.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</si>
</sst>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0.00;[Red]0.00"/>
    <numFmt numFmtId="174" formatCode="0.000000"/>
    <numFmt numFmtId="175" formatCode="#,##0.000"/>
    <numFmt numFmtId="176" formatCode="#,##0.00\ [$€]\ ;\-#,##0.00\ [$€]\ ;&quot; -&quot;#\ [$€]\ ;@\ "/>
    <numFmt numFmtId="177" formatCode="_(* #,##0.00_)"/>
    <numFmt numFmtId="178" formatCode="#,##0.00_ ;[Red]\-#,##0.00\ "/>
    <numFmt numFmtId="179" formatCode="0.0"/>
    <numFmt numFmtId="180" formatCode="#,##0.00;[Red]#,##0.00"/>
    <numFmt numFmtId="181" formatCode="_-* #,##0.00\ _D_M_-;\-* #,##0.00\ _D_M_-;_-* &quot;-&quot;??\ _D_M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>
      <alignment/>
      <protection/>
    </xf>
    <xf numFmtId="176" fontId="5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9" applyNumberFormat="0" applyFill="0" applyAlignment="0" applyProtection="0"/>
    <xf numFmtId="40" fontId="3" fillId="0" borderId="0" applyFill="0" applyBorder="0" applyAlignment="0" applyProtection="0"/>
    <xf numFmtId="40" fontId="5" fillId="0" borderId="0" applyFill="0" applyBorder="0" applyAlignment="0" applyProtection="0"/>
  </cellStyleXfs>
  <cellXfs count="121">
    <xf numFmtId="0" fontId="0" fillId="0" borderId="0" xfId="0" applyAlignment="1">
      <alignment/>
    </xf>
    <xf numFmtId="4" fontId="0" fillId="0" borderId="0" xfId="70" applyNumberFormat="1" applyFont="1" applyFill="1" applyBorder="1" applyAlignment="1" applyProtection="1">
      <alignment vertical="center"/>
      <protection/>
    </xf>
    <xf numFmtId="4" fontId="10" fillId="0" borderId="10" xfId="7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0" applyNumberFormat="1" applyFont="1" applyBorder="1" applyAlignment="1" applyProtection="1">
      <alignment horizontal="right" vertical="center" wrapText="1"/>
      <protection locked="0"/>
    </xf>
    <xf numFmtId="4" fontId="1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11" fillId="33" borderId="11" xfId="0" applyNumberFormat="1" applyFont="1" applyFill="1" applyBorder="1" applyAlignment="1" applyProtection="1">
      <alignment horizontal="center" vertical="center" wrapText="1"/>
      <protection/>
    </xf>
    <xf numFmtId="172" fontId="11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172" fontId="10" fillId="33" borderId="13" xfId="0" applyNumberFormat="1" applyFont="1" applyFill="1" applyBorder="1" applyAlignment="1" applyProtection="1">
      <alignment horizontal="center" vertical="center" wrapText="1"/>
      <protection/>
    </xf>
    <xf numFmtId="49" fontId="30" fillId="33" borderId="10" xfId="0" applyNumberFormat="1" applyFont="1" applyFill="1" applyBorder="1" applyAlignment="1" applyProtection="1">
      <alignment horizontal="left" vertical="center" wrapText="1"/>
      <protection/>
    </xf>
    <xf numFmtId="172" fontId="10" fillId="35" borderId="13" xfId="0" applyNumberFormat="1" applyFont="1" applyFill="1" applyBorder="1" applyAlignment="1" applyProtection="1">
      <alignment horizontal="center" vertical="center" wrapText="1"/>
      <protection/>
    </xf>
    <xf numFmtId="49" fontId="11" fillId="35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2" fontId="10" fillId="0" borderId="10" xfId="0" applyNumberFormat="1" applyFont="1" applyFill="1" applyBorder="1" applyAlignment="1" applyProtection="1">
      <alignment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vertical="center" wrapText="1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 vertical="top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4" xfId="7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0" fontId="10" fillId="0" borderId="10" xfId="7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49" fontId="10" fillId="35" borderId="10" xfId="0" applyNumberFormat="1" applyFont="1" applyFill="1" applyBorder="1" applyAlignment="1" applyProtection="1">
      <alignment horizontal="left" vertical="center" wrapText="1"/>
      <protection/>
    </xf>
    <xf numFmtId="2" fontId="11" fillId="35" borderId="10" xfId="0" applyNumberFormat="1" applyFont="1" applyFill="1" applyBorder="1" applyAlignment="1" applyProtection="1">
      <alignment horizontal="left" vertical="center" wrapText="1"/>
      <protection/>
    </xf>
    <xf numFmtId="0" fontId="11" fillId="35" borderId="10" xfId="0" applyNumberFormat="1" applyFont="1" applyFill="1" applyBorder="1" applyAlignment="1" applyProtection="1">
      <alignment horizontal="center" vertical="center" wrapText="1"/>
      <protection/>
    </xf>
    <xf numFmtId="4" fontId="11" fillId="35" borderId="10" xfId="0" applyNumberFormat="1" applyFont="1" applyFill="1" applyBorder="1" applyAlignment="1" applyProtection="1">
      <alignment horizontal="right" vertical="center" wrapText="1"/>
      <protection/>
    </xf>
    <xf numFmtId="4" fontId="11" fillId="35" borderId="14" xfId="70" applyNumberFormat="1" applyFont="1" applyFill="1" applyBorder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vertical="top" wrapText="1"/>
      <protection/>
    </xf>
    <xf numFmtId="2" fontId="10" fillId="0" borderId="10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left" vertical="center" wrapText="1"/>
      <protection/>
    </xf>
    <xf numFmtId="4" fontId="10" fillId="0" borderId="14" xfId="0" applyNumberFormat="1" applyFont="1" applyFill="1" applyBorder="1" applyAlignment="1" applyProtection="1">
      <alignment horizontal="left" vertical="center" wrapText="1"/>
      <protection/>
    </xf>
    <xf numFmtId="4" fontId="10" fillId="0" borderId="10" xfId="70" applyNumberFormat="1" applyFont="1" applyFill="1" applyBorder="1" applyAlignment="1" applyProtection="1">
      <alignment horizontal="right" vertical="center" wrapText="1"/>
      <protection/>
    </xf>
    <xf numFmtId="1" fontId="10" fillId="0" borderId="10" xfId="7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75" fontId="0" fillId="0" borderId="0" xfId="0" applyNumberFormat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73" fontId="0" fillId="0" borderId="0" xfId="70" applyNumberFormat="1" applyFont="1" applyFill="1" applyBorder="1" applyAlignment="1" applyProtection="1">
      <alignment horizontal="right" vertical="top"/>
      <protection/>
    </xf>
    <xf numFmtId="0" fontId="52" fillId="0" borderId="0" xfId="0" applyFont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4" fontId="9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 vertical="top"/>
      <protection/>
    </xf>
    <xf numFmtId="0" fontId="53" fillId="0" borderId="0" xfId="0" applyFont="1" applyAlignment="1" applyProtection="1">
      <alignment vertical="top"/>
      <protection/>
    </xf>
    <xf numFmtId="177" fontId="52" fillId="0" borderId="0" xfId="56" applyNumberFormat="1" applyFont="1" applyFill="1" applyBorder="1" applyAlignment="1" applyProtection="1">
      <alignment vertical="top"/>
      <protection/>
    </xf>
    <xf numFmtId="0" fontId="52" fillId="0" borderId="0" xfId="56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52" fillId="0" borderId="0" xfId="0" applyFont="1" applyFill="1" applyBorder="1" applyAlignment="1" applyProtection="1">
      <alignment vertical="top"/>
      <protection/>
    </xf>
    <xf numFmtId="0" fontId="53" fillId="0" borderId="0" xfId="0" applyFont="1" applyAlignment="1" applyProtection="1">
      <alignment horizontal="justify" vertical="top"/>
      <protection/>
    </xf>
    <xf numFmtId="0" fontId="10" fillId="0" borderId="13" xfId="0" applyFont="1" applyBorder="1" applyAlignment="1" applyProtection="1">
      <alignment horizontal="justify" vertical="center" wrapText="1"/>
      <protection/>
    </xf>
    <xf numFmtId="4" fontId="52" fillId="0" borderId="0" xfId="0" applyNumberFormat="1" applyFont="1" applyFill="1" applyAlignment="1" applyProtection="1">
      <alignment vertical="top"/>
      <protection/>
    </xf>
    <xf numFmtId="0" fontId="11" fillId="33" borderId="11" xfId="0" applyFont="1" applyFill="1" applyBorder="1" applyAlignment="1" applyProtection="1">
      <alignment vertical="center" wrapText="1"/>
      <protection/>
    </xf>
    <xf numFmtId="1" fontId="11" fillId="33" borderId="11" xfId="0" applyNumberFormat="1" applyFont="1" applyFill="1" applyBorder="1" applyAlignment="1" applyProtection="1">
      <alignment horizontal="left" vertical="center" wrapText="1"/>
      <protection/>
    </xf>
    <xf numFmtId="0" fontId="30" fillId="33" borderId="11" xfId="0" applyFont="1" applyFill="1" applyBorder="1" applyAlignment="1" applyProtection="1">
      <alignment vertical="center" wrapText="1"/>
      <protection/>
    </xf>
    <xf numFmtId="175" fontId="30" fillId="33" borderId="11" xfId="0" applyNumberFormat="1" applyFont="1" applyFill="1" applyBorder="1" applyAlignment="1" applyProtection="1">
      <alignment horizontal="center" vertical="center" wrapText="1"/>
      <protection/>
    </xf>
    <xf numFmtId="0" fontId="30" fillId="33" borderId="11" xfId="0" applyNumberFormat="1" applyFont="1" applyFill="1" applyBorder="1" applyAlignment="1" applyProtection="1">
      <alignment horizontal="center" vertical="center" wrapText="1"/>
      <protection/>
    </xf>
    <xf numFmtId="4" fontId="30" fillId="33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/>
      <protection/>
    </xf>
    <xf numFmtId="172" fontId="11" fillId="35" borderId="17" xfId="0" applyNumberFormat="1" applyFont="1" applyFill="1" applyBorder="1" applyAlignment="1" applyProtection="1">
      <alignment horizontal="center" vertical="center" wrapText="1"/>
      <protection/>
    </xf>
    <xf numFmtId="49" fontId="30" fillId="35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/>
    </xf>
    <xf numFmtId="172" fontId="10" fillId="0" borderId="13" xfId="0" applyNumberFormat="1" applyFont="1" applyFill="1" applyBorder="1" applyAlignment="1" applyProtection="1">
      <alignment horizontal="left" vertical="center" wrapText="1"/>
      <protection/>
    </xf>
    <xf numFmtId="172" fontId="11" fillId="35" borderId="13" xfId="0" applyNumberFormat="1" applyFont="1" applyFill="1" applyBorder="1" applyAlignment="1" applyProtection="1">
      <alignment horizontal="center" vertical="center" wrapText="1"/>
      <protection/>
    </xf>
    <xf numFmtId="49" fontId="30" fillId="35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0" xfId="70" applyNumberFormat="1" applyFont="1" applyFill="1" applyBorder="1" applyAlignment="1" applyProtection="1">
      <alignment horizontal="right" vertical="top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1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36" borderId="11" xfId="0" applyFont="1" applyFill="1" applyBorder="1" applyAlignment="1" applyProtection="1">
      <alignment horizontal="left" vertical="center" wrapText="1"/>
      <protection/>
    </xf>
    <xf numFmtId="49" fontId="10" fillId="36" borderId="11" xfId="0" applyNumberFormat="1" applyFont="1" applyFill="1" applyBorder="1" applyAlignment="1" applyProtection="1">
      <alignment horizontal="left" vertical="center" wrapText="1"/>
      <protection/>
    </xf>
    <xf numFmtId="0" fontId="11" fillId="36" borderId="11" xfId="0" applyFont="1" applyFill="1" applyBorder="1" applyAlignment="1" applyProtection="1">
      <alignment horizontal="left" vertical="center" wrapText="1"/>
      <protection/>
    </xf>
    <xf numFmtId="175" fontId="10" fillId="36" borderId="11" xfId="0" applyNumberFormat="1" applyFont="1" applyFill="1" applyBorder="1" applyAlignment="1" applyProtection="1">
      <alignment horizontal="center" vertical="center" wrapText="1"/>
      <protection/>
    </xf>
    <xf numFmtId="0" fontId="10" fillId="36" borderId="11" xfId="0" applyNumberFormat="1" applyFont="1" applyFill="1" applyBorder="1" applyAlignment="1" applyProtection="1">
      <alignment horizontal="center" vertical="center" wrapText="1"/>
      <protection/>
    </xf>
    <xf numFmtId="4" fontId="11" fillId="36" borderId="11" xfId="0" applyNumberFormat="1" applyFont="1" applyFill="1" applyBorder="1" applyAlignment="1" applyProtection="1">
      <alignment horizontal="right" vertical="center" wrapText="1"/>
      <protection/>
    </xf>
    <xf numFmtId="4" fontId="11" fillId="36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Fill="1" applyAlignment="1" applyProtection="1">
      <alignment horizontal="left" vertical="top"/>
      <protection/>
    </xf>
    <xf numFmtId="175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4" fontId="0" fillId="0" borderId="0" xfId="0" applyNumberFormat="1" applyFont="1" applyFill="1" applyAlignment="1" applyProtection="1">
      <alignment horizontal="right" vertical="top"/>
      <protection/>
    </xf>
    <xf numFmtId="4" fontId="0" fillId="0" borderId="0" xfId="0" applyNumberFormat="1" applyFont="1" applyFill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2" fontId="30" fillId="35" borderId="10" xfId="0" applyNumberFormat="1" applyFont="1" applyFill="1" applyBorder="1" applyAlignment="1" applyProtection="1">
      <alignment horizontal="left" vertical="center" wrapText="1"/>
      <protection/>
    </xf>
    <xf numFmtId="2" fontId="30" fillId="35" borderId="14" xfId="0" applyNumberFormat="1" applyFont="1" applyFill="1" applyBorder="1" applyAlignment="1" applyProtection="1">
      <alignment horizontal="left" vertical="center" wrapText="1"/>
      <protection/>
    </xf>
    <xf numFmtId="2" fontId="30" fillId="35" borderId="18" xfId="0" applyNumberFormat="1" applyFont="1" applyFill="1" applyBorder="1" applyAlignment="1" applyProtection="1">
      <alignment horizontal="left" vertical="center" wrapText="1"/>
      <protection/>
    </xf>
    <xf numFmtId="2" fontId="30" fillId="35" borderId="22" xfId="0" applyNumberFormat="1" applyFont="1" applyFill="1" applyBorder="1" applyAlignment="1" applyProtection="1">
      <alignment horizontal="left" vertical="center" wrapText="1"/>
      <protection/>
    </xf>
    <xf numFmtId="2" fontId="11" fillId="35" borderId="10" xfId="0" applyNumberFormat="1" applyFont="1" applyFill="1" applyBorder="1" applyAlignment="1" applyProtection="1">
      <alignment horizontal="left" vertical="center" wrapText="1"/>
      <protection/>
    </xf>
    <xf numFmtId="2" fontId="11" fillId="35" borderId="14" xfId="0" applyNumberFormat="1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2" fontId="30" fillId="33" borderId="10" xfId="0" applyNumberFormat="1" applyFont="1" applyFill="1" applyBorder="1" applyAlignment="1" applyProtection="1">
      <alignment horizontal="left" vertical="center" wrapText="1"/>
      <protection/>
    </xf>
    <xf numFmtId="2" fontId="30" fillId="33" borderId="14" xfId="0" applyNumberFormat="1" applyFont="1" applyFill="1" applyBorder="1" applyAlignment="1" applyProtection="1">
      <alignment horizontal="left" vertical="center" wrapText="1"/>
      <protection/>
    </xf>
    <xf numFmtId="4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4" borderId="23" xfId="0" applyNumberFormat="1" applyFont="1" applyFill="1" applyBorder="1" applyAlignment="1" applyProtection="1">
      <alignment horizontal="left" vertical="center" wrapText="1"/>
      <protection/>
    </xf>
    <xf numFmtId="49" fontId="11" fillId="34" borderId="24" xfId="0" applyNumberFormat="1" applyFont="1" applyFill="1" applyBorder="1" applyAlignment="1" applyProtection="1">
      <alignment horizontal="left"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3" xfId="54"/>
    <cellStyle name="Normal 5 2" xfId="55"/>
    <cellStyle name="Normal_PLANILHA AG ALEGRIA RS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210</xdr:row>
      <xdr:rowOff>0</xdr:rowOff>
    </xdr:from>
    <xdr:ext cx="485775" cy="85725"/>
    <xdr:sp>
      <xdr:nvSpPr>
        <xdr:cNvPr id="1" name="AutoShape 1"/>
        <xdr:cNvSpPr>
          <a:spLocks noChangeAspect="1"/>
        </xdr:cNvSpPr>
      </xdr:nvSpPr>
      <xdr:spPr>
        <a:xfrm>
          <a:off x="704850" y="489680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210</xdr:row>
      <xdr:rowOff>0</xdr:rowOff>
    </xdr:from>
    <xdr:ext cx="485775" cy="85725"/>
    <xdr:sp>
      <xdr:nvSpPr>
        <xdr:cNvPr id="2" name="AutoShape 2"/>
        <xdr:cNvSpPr>
          <a:spLocks noChangeAspect="1"/>
        </xdr:cNvSpPr>
      </xdr:nvSpPr>
      <xdr:spPr>
        <a:xfrm>
          <a:off x="704850" y="489680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210</xdr:row>
      <xdr:rowOff>0</xdr:rowOff>
    </xdr:from>
    <xdr:ext cx="485775" cy="85725"/>
    <xdr:sp>
      <xdr:nvSpPr>
        <xdr:cNvPr id="3" name="AutoShape 3"/>
        <xdr:cNvSpPr>
          <a:spLocks noChangeAspect="1"/>
        </xdr:cNvSpPr>
      </xdr:nvSpPr>
      <xdr:spPr>
        <a:xfrm>
          <a:off x="704850" y="489680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210</xdr:row>
      <xdr:rowOff>0</xdr:rowOff>
    </xdr:from>
    <xdr:ext cx="485775" cy="76200"/>
    <xdr:sp>
      <xdr:nvSpPr>
        <xdr:cNvPr id="4" name="AutoShape 4"/>
        <xdr:cNvSpPr>
          <a:spLocks noChangeAspect="1"/>
        </xdr:cNvSpPr>
      </xdr:nvSpPr>
      <xdr:spPr>
        <a:xfrm>
          <a:off x="704850" y="489680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304800"/>
    <xdr:sp>
      <xdr:nvSpPr>
        <xdr:cNvPr id="5" name="AutoShape 2"/>
        <xdr:cNvSpPr>
          <a:spLocks noChangeAspect="1"/>
        </xdr:cNvSpPr>
      </xdr:nvSpPr>
      <xdr:spPr>
        <a:xfrm>
          <a:off x="704850" y="489680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295275"/>
    <xdr:sp>
      <xdr:nvSpPr>
        <xdr:cNvPr id="6" name="AutoShape 2"/>
        <xdr:cNvSpPr>
          <a:spLocks noChangeAspect="1"/>
        </xdr:cNvSpPr>
      </xdr:nvSpPr>
      <xdr:spPr>
        <a:xfrm>
          <a:off x="704850" y="489680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285750"/>
    <xdr:sp>
      <xdr:nvSpPr>
        <xdr:cNvPr id="7" name="AutoShape 2"/>
        <xdr:cNvSpPr>
          <a:spLocks noChangeAspect="1"/>
        </xdr:cNvSpPr>
      </xdr:nvSpPr>
      <xdr:spPr>
        <a:xfrm>
          <a:off x="704850" y="489680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285750"/>
    <xdr:sp>
      <xdr:nvSpPr>
        <xdr:cNvPr id="8" name="AutoShape 2"/>
        <xdr:cNvSpPr>
          <a:spLocks noChangeAspect="1"/>
        </xdr:cNvSpPr>
      </xdr:nvSpPr>
      <xdr:spPr>
        <a:xfrm>
          <a:off x="704850" y="489680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304800"/>
    <xdr:sp>
      <xdr:nvSpPr>
        <xdr:cNvPr id="9" name="AutoShape 2"/>
        <xdr:cNvSpPr>
          <a:spLocks noChangeAspect="1"/>
        </xdr:cNvSpPr>
      </xdr:nvSpPr>
      <xdr:spPr>
        <a:xfrm>
          <a:off x="704850" y="489680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161925"/>
    <xdr:sp>
      <xdr:nvSpPr>
        <xdr:cNvPr id="10" name="AutoShape 2"/>
        <xdr:cNvSpPr>
          <a:spLocks noChangeAspect="1"/>
        </xdr:cNvSpPr>
      </xdr:nvSpPr>
      <xdr:spPr>
        <a:xfrm>
          <a:off x="704850" y="4896802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161925"/>
    <xdr:sp>
      <xdr:nvSpPr>
        <xdr:cNvPr id="11" name="AutoShape 2"/>
        <xdr:cNvSpPr>
          <a:spLocks noChangeAspect="1"/>
        </xdr:cNvSpPr>
      </xdr:nvSpPr>
      <xdr:spPr>
        <a:xfrm>
          <a:off x="704850" y="4896802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295275"/>
    <xdr:sp>
      <xdr:nvSpPr>
        <xdr:cNvPr id="12" name="AutoShape 2"/>
        <xdr:cNvSpPr>
          <a:spLocks noChangeAspect="1"/>
        </xdr:cNvSpPr>
      </xdr:nvSpPr>
      <xdr:spPr>
        <a:xfrm>
          <a:off x="704850" y="489680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295275"/>
    <xdr:sp>
      <xdr:nvSpPr>
        <xdr:cNvPr id="13" name="AutoShape 2"/>
        <xdr:cNvSpPr>
          <a:spLocks noChangeAspect="1"/>
        </xdr:cNvSpPr>
      </xdr:nvSpPr>
      <xdr:spPr>
        <a:xfrm>
          <a:off x="704850" y="489680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304800"/>
    <xdr:sp>
      <xdr:nvSpPr>
        <xdr:cNvPr id="14" name="AutoShape 2"/>
        <xdr:cNvSpPr>
          <a:spLocks noChangeAspect="1"/>
        </xdr:cNvSpPr>
      </xdr:nvSpPr>
      <xdr:spPr>
        <a:xfrm>
          <a:off x="704850" y="489680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210</xdr:row>
      <xdr:rowOff>0</xdr:rowOff>
    </xdr:from>
    <xdr:ext cx="485775" cy="85725"/>
    <xdr:sp>
      <xdr:nvSpPr>
        <xdr:cNvPr id="15" name="AutoShape 1"/>
        <xdr:cNvSpPr>
          <a:spLocks noChangeAspect="1"/>
        </xdr:cNvSpPr>
      </xdr:nvSpPr>
      <xdr:spPr>
        <a:xfrm>
          <a:off x="704850" y="489680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210</xdr:row>
      <xdr:rowOff>0</xdr:rowOff>
    </xdr:from>
    <xdr:ext cx="485775" cy="85725"/>
    <xdr:sp>
      <xdr:nvSpPr>
        <xdr:cNvPr id="16" name="AutoShape 2"/>
        <xdr:cNvSpPr>
          <a:spLocks noChangeAspect="1"/>
        </xdr:cNvSpPr>
      </xdr:nvSpPr>
      <xdr:spPr>
        <a:xfrm>
          <a:off x="704850" y="489680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210</xdr:row>
      <xdr:rowOff>0</xdr:rowOff>
    </xdr:from>
    <xdr:ext cx="485775" cy="85725"/>
    <xdr:sp>
      <xdr:nvSpPr>
        <xdr:cNvPr id="17" name="AutoShape 3"/>
        <xdr:cNvSpPr>
          <a:spLocks noChangeAspect="1"/>
        </xdr:cNvSpPr>
      </xdr:nvSpPr>
      <xdr:spPr>
        <a:xfrm>
          <a:off x="704850" y="489680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210</xdr:row>
      <xdr:rowOff>0</xdr:rowOff>
    </xdr:from>
    <xdr:ext cx="485775" cy="76200"/>
    <xdr:sp>
      <xdr:nvSpPr>
        <xdr:cNvPr id="18" name="AutoShape 4"/>
        <xdr:cNvSpPr>
          <a:spLocks noChangeAspect="1"/>
        </xdr:cNvSpPr>
      </xdr:nvSpPr>
      <xdr:spPr>
        <a:xfrm>
          <a:off x="704850" y="489680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304800"/>
    <xdr:sp>
      <xdr:nvSpPr>
        <xdr:cNvPr id="19" name="AutoShape 2"/>
        <xdr:cNvSpPr>
          <a:spLocks noChangeAspect="1"/>
        </xdr:cNvSpPr>
      </xdr:nvSpPr>
      <xdr:spPr>
        <a:xfrm>
          <a:off x="704850" y="489680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295275"/>
    <xdr:sp>
      <xdr:nvSpPr>
        <xdr:cNvPr id="20" name="AutoShape 2"/>
        <xdr:cNvSpPr>
          <a:spLocks noChangeAspect="1"/>
        </xdr:cNvSpPr>
      </xdr:nvSpPr>
      <xdr:spPr>
        <a:xfrm>
          <a:off x="704850" y="489680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285750"/>
    <xdr:sp>
      <xdr:nvSpPr>
        <xdr:cNvPr id="21" name="AutoShape 2"/>
        <xdr:cNvSpPr>
          <a:spLocks noChangeAspect="1"/>
        </xdr:cNvSpPr>
      </xdr:nvSpPr>
      <xdr:spPr>
        <a:xfrm>
          <a:off x="704850" y="489680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285750"/>
    <xdr:sp>
      <xdr:nvSpPr>
        <xdr:cNvPr id="22" name="AutoShape 2"/>
        <xdr:cNvSpPr>
          <a:spLocks noChangeAspect="1"/>
        </xdr:cNvSpPr>
      </xdr:nvSpPr>
      <xdr:spPr>
        <a:xfrm>
          <a:off x="704850" y="489680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304800"/>
    <xdr:sp>
      <xdr:nvSpPr>
        <xdr:cNvPr id="23" name="AutoShape 2"/>
        <xdr:cNvSpPr>
          <a:spLocks noChangeAspect="1"/>
        </xdr:cNvSpPr>
      </xdr:nvSpPr>
      <xdr:spPr>
        <a:xfrm>
          <a:off x="704850" y="489680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161925"/>
    <xdr:sp>
      <xdr:nvSpPr>
        <xdr:cNvPr id="24" name="AutoShape 2"/>
        <xdr:cNvSpPr>
          <a:spLocks noChangeAspect="1"/>
        </xdr:cNvSpPr>
      </xdr:nvSpPr>
      <xdr:spPr>
        <a:xfrm>
          <a:off x="704850" y="4896802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161925"/>
    <xdr:sp>
      <xdr:nvSpPr>
        <xdr:cNvPr id="25" name="AutoShape 2"/>
        <xdr:cNvSpPr>
          <a:spLocks noChangeAspect="1"/>
        </xdr:cNvSpPr>
      </xdr:nvSpPr>
      <xdr:spPr>
        <a:xfrm>
          <a:off x="704850" y="4896802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295275"/>
    <xdr:sp>
      <xdr:nvSpPr>
        <xdr:cNvPr id="26" name="AutoShape 2"/>
        <xdr:cNvSpPr>
          <a:spLocks noChangeAspect="1"/>
        </xdr:cNvSpPr>
      </xdr:nvSpPr>
      <xdr:spPr>
        <a:xfrm>
          <a:off x="704850" y="489680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295275"/>
    <xdr:sp>
      <xdr:nvSpPr>
        <xdr:cNvPr id="27" name="AutoShape 2"/>
        <xdr:cNvSpPr>
          <a:spLocks noChangeAspect="1"/>
        </xdr:cNvSpPr>
      </xdr:nvSpPr>
      <xdr:spPr>
        <a:xfrm>
          <a:off x="704850" y="489680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447675" cy="304800"/>
    <xdr:sp>
      <xdr:nvSpPr>
        <xdr:cNvPr id="28" name="AutoShape 2"/>
        <xdr:cNvSpPr>
          <a:spLocks noChangeAspect="1"/>
        </xdr:cNvSpPr>
      </xdr:nvSpPr>
      <xdr:spPr>
        <a:xfrm>
          <a:off x="704850" y="489680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95275"/>
    <xdr:sp>
      <xdr:nvSpPr>
        <xdr:cNvPr id="29" name="AutoShape 2"/>
        <xdr:cNvSpPr>
          <a:spLocks noChangeAspect="1"/>
        </xdr:cNvSpPr>
      </xdr:nvSpPr>
      <xdr:spPr>
        <a:xfrm>
          <a:off x="704850" y="489680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85750"/>
    <xdr:sp>
      <xdr:nvSpPr>
        <xdr:cNvPr id="30" name="AutoShape 2"/>
        <xdr:cNvSpPr>
          <a:spLocks noChangeAspect="1"/>
        </xdr:cNvSpPr>
      </xdr:nvSpPr>
      <xdr:spPr>
        <a:xfrm>
          <a:off x="704850" y="489680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76225"/>
    <xdr:sp>
      <xdr:nvSpPr>
        <xdr:cNvPr id="31" name="AutoShape 2"/>
        <xdr:cNvSpPr>
          <a:spLocks noChangeAspect="1"/>
        </xdr:cNvSpPr>
      </xdr:nvSpPr>
      <xdr:spPr>
        <a:xfrm>
          <a:off x="704850" y="489680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76225"/>
    <xdr:sp>
      <xdr:nvSpPr>
        <xdr:cNvPr id="32" name="AutoShape 2"/>
        <xdr:cNvSpPr>
          <a:spLocks noChangeAspect="1"/>
        </xdr:cNvSpPr>
      </xdr:nvSpPr>
      <xdr:spPr>
        <a:xfrm>
          <a:off x="704850" y="489680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95275"/>
    <xdr:sp>
      <xdr:nvSpPr>
        <xdr:cNvPr id="33" name="AutoShape 2"/>
        <xdr:cNvSpPr>
          <a:spLocks noChangeAspect="1"/>
        </xdr:cNvSpPr>
      </xdr:nvSpPr>
      <xdr:spPr>
        <a:xfrm>
          <a:off x="704850" y="489680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85750"/>
    <xdr:sp>
      <xdr:nvSpPr>
        <xdr:cNvPr id="34" name="AutoShape 2"/>
        <xdr:cNvSpPr>
          <a:spLocks noChangeAspect="1"/>
        </xdr:cNvSpPr>
      </xdr:nvSpPr>
      <xdr:spPr>
        <a:xfrm>
          <a:off x="704850" y="489680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85750"/>
    <xdr:sp>
      <xdr:nvSpPr>
        <xdr:cNvPr id="35" name="AutoShape 2"/>
        <xdr:cNvSpPr>
          <a:spLocks noChangeAspect="1"/>
        </xdr:cNvSpPr>
      </xdr:nvSpPr>
      <xdr:spPr>
        <a:xfrm>
          <a:off x="704850" y="489680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95275"/>
    <xdr:sp>
      <xdr:nvSpPr>
        <xdr:cNvPr id="36" name="AutoShape 2"/>
        <xdr:cNvSpPr>
          <a:spLocks noChangeAspect="1"/>
        </xdr:cNvSpPr>
      </xdr:nvSpPr>
      <xdr:spPr>
        <a:xfrm>
          <a:off x="704850" y="489680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95275"/>
    <xdr:sp>
      <xdr:nvSpPr>
        <xdr:cNvPr id="37" name="AutoShape 2"/>
        <xdr:cNvSpPr>
          <a:spLocks noChangeAspect="1"/>
        </xdr:cNvSpPr>
      </xdr:nvSpPr>
      <xdr:spPr>
        <a:xfrm>
          <a:off x="704850" y="489680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85750"/>
    <xdr:sp>
      <xdr:nvSpPr>
        <xdr:cNvPr id="38" name="AutoShape 2"/>
        <xdr:cNvSpPr>
          <a:spLocks noChangeAspect="1"/>
        </xdr:cNvSpPr>
      </xdr:nvSpPr>
      <xdr:spPr>
        <a:xfrm>
          <a:off x="704850" y="489680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76225"/>
    <xdr:sp>
      <xdr:nvSpPr>
        <xdr:cNvPr id="39" name="AutoShape 2"/>
        <xdr:cNvSpPr>
          <a:spLocks noChangeAspect="1"/>
        </xdr:cNvSpPr>
      </xdr:nvSpPr>
      <xdr:spPr>
        <a:xfrm>
          <a:off x="704850" y="489680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76225"/>
    <xdr:sp>
      <xdr:nvSpPr>
        <xdr:cNvPr id="40" name="AutoShape 2"/>
        <xdr:cNvSpPr>
          <a:spLocks noChangeAspect="1"/>
        </xdr:cNvSpPr>
      </xdr:nvSpPr>
      <xdr:spPr>
        <a:xfrm>
          <a:off x="704850" y="489680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95275"/>
    <xdr:sp>
      <xdr:nvSpPr>
        <xdr:cNvPr id="41" name="AutoShape 2"/>
        <xdr:cNvSpPr>
          <a:spLocks noChangeAspect="1"/>
        </xdr:cNvSpPr>
      </xdr:nvSpPr>
      <xdr:spPr>
        <a:xfrm>
          <a:off x="704850" y="489680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85750"/>
    <xdr:sp>
      <xdr:nvSpPr>
        <xdr:cNvPr id="42" name="AutoShape 2"/>
        <xdr:cNvSpPr>
          <a:spLocks noChangeAspect="1"/>
        </xdr:cNvSpPr>
      </xdr:nvSpPr>
      <xdr:spPr>
        <a:xfrm>
          <a:off x="704850" y="489680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85750"/>
    <xdr:sp>
      <xdr:nvSpPr>
        <xdr:cNvPr id="43" name="AutoShape 2"/>
        <xdr:cNvSpPr>
          <a:spLocks noChangeAspect="1"/>
        </xdr:cNvSpPr>
      </xdr:nvSpPr>
      <xdr:spPr>
        <a:xfrm>
          <a:off x="704850" y="489680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295275"/>
    <xdr:sp>
      <xdr:nvSpPr>
        <xdr:cNvPr id="44" name="AutoShape 2"/>
        <xdr:cNvSpPr>
          <a:spLocks noChangeAspect="1"/>
        </xdr:cNvSpPr>
      </xdr:nvSpPr>
      <xdr:spPr>
        <a:xfrm>
          <a:off x="704850" y="489680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45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46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04800"/>
    <xdr:sp>
      <xdr:nvSpPr>
        <xdr:cNvPr id="47" name="AutoShape 2"/>
        <xdr:cNvSpPr>
          <a:spLocks noChangeAspect="1"/>
        </xdr:cNvSpPr>
      </xdr:nvSpPr>
      <xdr:spPr>
        <a:xfrm>
          <a:off x="704850" y="489680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04800"/>
    <xdr:sp>
      <xdr:nvSpPr>
        <xdr:cNvPr id="48" name="AutoShape 2"/>
        <xdr:cNvSpPr>
          <a:spLocks noChangeAspect="1"/>
        </xdr:cNvSpPr>
      </xdr:nvSpPr>
      <xdr:spPr>
        <a:xfrm>
          <a:off x="704850" y="489680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49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50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51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52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53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54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04800"/>
    <xdr:sp>
      <xdr:nvSpPr>
        <xdr:cNvPr id="55" name="AutoShape 2"/>
        <xdr:cNvSpPr>
          <a:spLocks noChangeAspect="1"/>
        </xdr:cNvSpPr>
      </xdr:nvSpPr>
      <xdr:spPr>
        <a:xfrm>
          <a:off x="704850" y="489680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04800"/>
    <xdr:sp>
      <xdr:nvSpPr>
        <xdr:cNvPr id="56" name="AutoShape 2"/>
        <xdr:cNvSpPr>
          <a:spLocks noChangeAspect="1"/>
        </xdr:cNvSpPr>
      </xdr:nvSpPr>
      <xdr:spPr>
        <a:xfrm>
          <a:off x="704850" y="489680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57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58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59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60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61" name="AutoShape 1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62" name="AutoShape 2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63" name="AutoShape 3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76200"/>
    <xdr:sp>
      <xdr:nvSpPr>
        <xdr:cNvPr id="64" name="AutoShape 4"/>
        <xdr:cNvSpPr>
          <a:spLocks noChangeAspect="1"/>
        </xdr:cNvSpPr>
      </xdr:nvSpPr>
      <xdr:spPr>
        <a:xfrm>
          <a:off x="704850" y="190595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65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66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67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68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69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70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71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72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73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74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75" name="AutoShape 1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76" name="AutoShape 2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77" name="AutoShape 3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76200"/>
    <xdr:sp>
      <xdr:nvSpPr>
        <xdr:cNvPr id="78" name="AutoShape 4"/>
        <xdr:cNvSpPr>
          <a:spLocks noChangeAspect="1"/>
        </xdr:cNvSpPr>
      </xdr:nvSpPr>
      <xdr:spPr>
        <a:xfrm>
          <a:off x="704850" y="190595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79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80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81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82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83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84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85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86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87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88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89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90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57175"/>
    <xdr:sp>
      <xdr:nvSpPr>
        <xdr:cNvPr id="91" name="AutoShape 2"/>
        <xdr:cNvSpPr>
          <a:spLocks noChangeAspect="1"/>
        </xdr:cNvSpPr>
      </xdr:nvSpPr>
      <xdr:spPr>
        <a:xfrm>
          <a:off x="704850" y="19059525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57175"/>
    <xdr:sp>
      <xdr:nvSpPr>
        <xdr:cNvPr id="92" name="AutoShape 2"/>
        <xdr:cNvSpPr>
          <a:spLocks noChangeAspect="1"/>
        </xdr:cNvSpPr>
      </xdr:nvSpPr>
      <xdr:spPr>
        <a:xfrm>
          <a:off x="704850" y="19059525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93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94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95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96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97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98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57175"/>
    <xdr:sp>
      <xdr:nvSpPr>
        <xdr:cNvPr id="99" name="AutoShape 2"/>
        <xdr:cNvSpPr>
          <a:spLocks noChangeAspect="1"/>
        </xdr:cNvSpPr>
      </xdr:nvSpPr>
      <xdr:spPr>
        <a:xfrm>
          <a:off x="704850" y="19059525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57175"/>
    <xdr:sp>
      <xdr:nvSpPr>
        <xdr:cNvPr id="100" name="AutoShape 2"/>
        <xdr:cNvSpPr>
          <a:spLocks noChangeAspect="1"/>
        </xdr:cNvSpPr>
      </xdr:nvSpPr>
      <xdr:spPr>
        <a:xfrm>
          <a:off x="704850" y="19059525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101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102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66700"/>
    <xdr:sp>
      <xdr:nvSpPr>
        <xdr:cNvPr id="103" name="AutoShape 2"/>
        <xdr:cNvSpPr>
          <a:spLocks noChangeAspect="1"/>
        </xdr:cNvSpPr>
      </xdr:nvSpPr>
      <xdr:spPr>
        <a:xfrm>
          <a:off x="704850" y="19059525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76225"/>
    <xdr:sp>
      <xdr:nvSpPr>
        <xdr:cNvPr id="104" name="AutoShape 2"/>
        <xdr:cNvSpPr>
          <a:spLocks noChangeAspect="1"/>
        </xdr:cNvSpPr>
      </xdr:nvSpPr>
      <xdr:spPr>
        <a:xfrm>
          <a:off x="704850" y="19059525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105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106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04800"/>
    <xdr:sp>
      <xdr:nvSpPr>
        <xdr:cNvPr id="107" name="AutoShape 2"/>
        <xdr:cNvSpPr>
          <a:spLocks noChangeAspect="1"/>
        </xdr:cNvSpPr>
      </xdr:nvSpPr>
      <xdr:spPr>
        <a:xfrm>
          <a:off x="704850" y="489680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04800"/>
    <xdr:sp>
      <xdr:nvSpPr>
        <xdr:cNvPr id="108" name="AutoShape 2"/>
        <xdr:cNvSpPr>
          <a:spLocks noChangeAspect="1"/>
        </xdr:cNvSpPr>
      </xdr:nvSpPr>
      <xdr:spPr>
        <a:xfrm>
          <a:off x="704850" y="489680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109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110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111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112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113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114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04800"/>
    <xdr:sp>
      <xdr:nvSpPr>
        <xdr:cNvPr id="115" name="AutoShape 2"/>
        <xdr:cNvSpPr>
          <a:spLocks noChangeAspect="1"/>
        </xdr:cNvSpPr>
      </xdr:nvSpPr>
      <xdr:spPr>
        <a:xfrm>
          <a:off x="704850" y="489680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04800"/>
    <xdr:sp>
      <xdr:nvSpPr>
        <xdr:cNvPr id="116" name="AutoShape 2"/>
        <xdr:cNvSpPr>
          <a:spLocks noChangeAspect="1"/>
        </xdr:cNvSpPr>
      </xdr:nvSpPr>
      <xdr:spPr>
        <a:xfrm>
          <a:off x="704850" y="489680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117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118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14325"/>
    <xdr:sp>
      <xdr:nvSpPr>
        <xdr:cNvPr id="119" name="AutoShape 2"/>
        <xdr:cNvSpPr>
          <a:spLocks noChangeAspect="1"/>
        </xdr:cNvSpPr>
      </xdr:nvSpPr>
      <xdr:spPr>
        <a:xfrm>
          <a:off x="704850" y="489680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210</xdr:row>
      <xdr:rowOff>0</xdr:rowOff>
    </xdr:from>
    <xdr:ext cx="390525" cy="323850"/>
    <xdr:sp>
      <xdr:nvSpPr>
        <xdr:cNvPr id="120" name="AutoShape 2"/>
        <xdr:cNvSpPr>
          <a:spLocks noChangeAspect="1"/>
        </xdr:cNvSpPr>
      </xdr:nvSpPr>
      <xdr:spPr>
        <a:xfrm>
          <a:off x="704850" y="489680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21" name="AutoShape 1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22" name="AutoShape 2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23" name="AutoShape 3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52400"/>
    <xdr:sp>
      <xdr:nvSpPr>
        <xdr:cNvPr id="124" name="AutoShape 4"/>
        <xdr:cNvSpPr>
          <a:spLocks noChangeAspect="1"/>
        </xdr:cNvSpPr>
      </xdr:nvSpPr>
      <xdr:spPr>
        <a:xfrm>
          <a:off x="704850" y="2497455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25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26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127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128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29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323850"/>
    <xdr:sp>
      <xdr:nvSpPr>
        <xdr:cNvPr id="130" name="AutoShape 2"/>
        <xdr:cNvSpPr>
          <a:spLocks noChangeAspect="1"/>
        </xdr:cNvSpPr>
      </xdr:nvSpPr>
      <xdr:spPr>
        <a:xfrm>
          <a:off x="704850" y="24974550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323850"/>
    <xdr:sp>
      <xdr:nvSpPr>
        <xdr:cNvPr id="131" name="AutoShape 2"/>
        <xdr:cNvSpPr>
          <a:spLocks noChangeAspect="1"/>
        </xdr:cNvSpPr>
      </xdr:nvSpPr>
      <xdr:spPr>
        <a:xfrm>
          <a:off x="704850" y="24974550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32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33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34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35" name="AutoShape 1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36" name="AutoShape 2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71450"/>
    <xdr:sp>
      <xdr:nvSpPr>
        <xdr:cNvPr id="137" name="AutoShape 3"/>
        <xdr:cNvSpPr>
          <a:spLocks noChangeAspect="1"/>
        </xdr:cNvSpPr>
      </xdr:nvSpPr>
      <xdr:spPr>
        <a:xfrm>
          <a:off x="704850" y="24974550"/>
          <a:ext cx="485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485775" cy="152400"/>
    <xdr:sp>
      <xdr:nvSpPr>
        <xdr:cNvPr id="138" name="AutoShape 4"/>
        <xdr:cNvSpPr>
          <a:spLocks noChangeAspect="1"/>
        </xdr:cNvSpPr>
      </xdr:nvSpPr>
      <xdr:spPr>
        <a:xfrm>
          <a:off x="704850" y="24974550"/>
          <a:ext cx="4857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39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40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141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142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43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323850"/>
    <xdr:sp>
      <xdr:nvSpPr>
        <xdr:cNvPr id="144" name="AutoShape 2"/>
        <xdr:cNvSpPr>
          <a:spLocks noChangeAspect="1"/>
        </xdr:cNvSpPr>
      </xdr:nvSpPr>
      <xdr:spPr>
        <a:xfrm>
          <a:off x="704850" y="24974550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323850"/>
    <xdr:sp>
      <xdr:nvSpPr>
        <xdr:cNvPr id="145" name="AutoShape 2"/>
        <xdr:cNvSpPr>
          <a:spLocks noChangeAspect="1"/>
        </xdr:cNvSpPr>
      </xdr:nvSpPr>
      <xdr:spPr>
        <a:xfrm>
          <a:off x="704850" y="24974550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46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147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148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49" name="AutoShape 1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50" name="AutoShape 2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51" name="AutoShape 3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76200"/>
    <xdr:sp>
      <xdr:nvSpPr>
        <xdr:cNvPr id="152" name="AutoShape 4"/>
        <xdr:cNvSpPr>
          <a:spLocks noChangeAspect="1"/>
        </xdr:cNvSpPr>
      </xdr:nvSpPr>
      <xdr:spPr>
        <a:xfrm>
          <a:off x="704850" y="190595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53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54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85750"/>
    <xdr:sp>
      <xdr:nvSpPr>
        <xdr:cNvPr id="155" name="AutoShape 2"/>
        <xdr:cNvSpPr>
          <a:spLocks noChangeAspect="1"/>
        </xdr:cNvSpPr>
      </xdr:nvSpPr>
      <xdr:spPr>
        <a:xfrm>
          <a:off x="704850" y="19059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85750"/>
    <xdr:sp>
      <xdr:nvSpPr>
        <xdr:cNvPr id="156" name="AutoShape 2"/>
        <xdr:cNvSpPr>
          <a:spLocks noChangeAspect="1"/>
        </xdr:cNvSpPr>
      </xdr:nvSpPr>
      <xdr:spPr>
        <a:xfrm>
          <a:off x="704850" y="19059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57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158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159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60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61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62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63" name="AutoShape 1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64" name="AutoShape 2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85725"/>
    <xdr:sp>
      <xdr:nvSpPr>
        <xdr:cNvPr id="165" name="AutoShape 3"/>
        <xdr:cNvSpPr>
          <a:spLocks noChangeAspect="1"/>
        </xdr:cNvSpPr>
      </xdr:nvSpPr>
      <xdr:spPr>
        <a:xfrm>
          <a:off x="704850" y="1905952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485775" cy="76200"/>
    <xdr:sp>
      <xdr:nvSpPr>
        <xdr:cNvPr id="166" name="AutoShape 4"/>
        <xdr:cNvSpPr>
          <a:spLocks noChangeAspect="1"/>
        </xdr:cNvSpPr>
      </xdr:nvSpPr>
      <xdr:spPr>
        <a:xfrm>
          <a:off x="704850" y="1905952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67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68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85750"/>
    <xdr:sp>
      <xdr:nvSpPr>
        <xdr:cNvPr id="169" name="AutoShape 2"/>
        <xdr:cNvSpPr>
          <a:spLocks noChangeAspect="1"/>
        </xdr:cNvSpPr>
      </xdr:nvSpPr>
      <xdr:spPr>
        <a:xfrm>
          <a:off x="704850" y="19059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85750"/>
    <xdr:sp>
      <xdr:nvSpPr>
        <xdr:cNvPr id="170" name="AutoShape 2"/>
        <xdr:cNvSpPr>
          <a:spLocks noChangeAspect="1"/>
        </xdr:cNvSpPr>
      </xdr:nvSpPr>
      <xdr:spPr>
        <a:xfrm>
          <a:off x="704850" y="1905952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71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172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171450"/>
    <xdr:sp>
      <xdr:nvSpPr>
        <xdr:cNvPr id="173" name="AutoShape 2"/>
        <xdr:cNvSpPr>
          <a:spLocks noChangeAspect="1"/>
        </xdr:cNvSpPr>
      </xdr:nvSpPr>
      <xdr:spPr>
        <a:xfrm>
          <a:off x="704850" y="1905952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74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295275"/>
    <xdr:sp>
      <xdr:nvSpPr>
        <xdr:cNvPr id="175" name="AutoShape 2"/>
        <xdr:cNvSpPr>
          <a:spLocks noChangeAspect="1"/>
        </xdr:cNvSpPr>
      </xdr:nvSpPr>
      <xdr:spPr>
        <a:xfrm>
          <a:off x="704850" y="19059525"/>
          <a:ext cx="447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447675" cy="304800"/>
    <xdr:sp>
      <xdr:nvSpPr>
        <xdr:cNvPr id="176" name="AutoShape 2"/>
        <xdr:cNvSpPr>
          <a:spLocks noChangeAspect="1"/>
        </xdr:cNvSpPr>
      </xdr:nvSpPr>
      <xdr:spPr>
        <a:xfrm>
          <a:off x="704850" y="1905952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77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78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76225"/>
    <xdr:sp>
      <xdr:nvSpPr>
        <xdr:cNvPr id="179" name="AutoShape 2"/>
        <xdr:cNvSpPr>
          <a:spLocks noChangeAspect="1"/>
        </xdr:cNvSpPr>
      </xdr:nvSpPr>
      <xdr:spPr>
        <a:xfrm>
          <a:off x="704850" y="19059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76225"/>
    <xdr:sp>
      <xdr:nvSpPr>
        <xdr:cNvPr id="180" name="AutoShape 2"/>
        <xdr:cNvSpPr>
          <a:spLocks noChangeAspect="1"/>
        </xdr:cNvSpPr>
      </xdr:nvSpPr>
      <xdr:spPr>
        <a:xfrm>
          <a:off x="704850" y="19059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81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82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83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84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85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86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76225"/>
    <xdr:sp>
      <xdr:nvSpPr>
        <xdr:cNvPr id="187" name="AutoShape 2"/>
        <xdr:cNvSpPr>
          <a:spLocks noChangeAspect="1"/>
        </xdr:cNvSpPr>
      </xdr:nvSpPr>
      <xdr:spPr>
        <a:xfrm>
          <a:off x="704850" y="19059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76225"/>
    <xdr:sp>
      <xdr:nvSpPr>
        <xdr:cNvPr id="188" name="AutoShape 2"/>
        <xdr:cNvSpPr>
          <a:spLocks noChangeAspect="1"/>
        </xdr:cNvSpPr>
      </xdr:nvSpPr>
      <xdr:spPr>
        <a:xfrm>
          <a:off x="704850" y="1905952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89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90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85750"/>
    <xdr:sp>
      <xdr:nvSpPr>
        <xdr:cNvPr id="191" name="AutoShape 2"/>
        <xdr:cNvSpPr>
          <a:spLocks noChangeAspect="1"/>
        </xdr:cNvSpPr>
      </xdr:nvSpPr>
      <xdr:spPr>
        <a:xfrm>
          <a:off x="704850" y="1905952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295275"/>
    <xdr:sp>
      <xdr:nvSpPr>
        <xdr:cNvPr id="192" name="AutoShape 2"/>
        <xdr:cNvSpPr>
          <a:spLocks noChangeAspect="1"/>
        </xdr:cNvSpPr>
      </xdr:nvSpPr>
      <xdr:spPr>
        <a:xfrm>
          <a:off x="704850" y="19059525"/>
          <a:ext cx="3905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193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194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195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196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197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198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199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00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01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02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03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04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05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06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07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08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09" name="AutoShape 1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10" name="AutoShape 2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11" name="AutoShape 3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76200"/>
    <xdr:sp>
      <xdr:nvSpPr>
        <xdr:cNvPr id="212" name="AutoShape 4"/>
        <xdr:cNvSpPr>
          <a:spLocks noChangeAspect="1"/>
        </xdr:cNvSpPr>
      </xdr:nvSpPr>
      <xdr:spPr>
        <a:xfrm>
          <a:off x="704850" y="1885950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13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14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15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16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17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161925"/>
    <xdr:sp>
      <xdr:nvSpPr>
        <xdr:cNvPr id="218" name="AutoShape 2"/>
        <xdr:cNvSpPr>
          <a:spLocks noChangeAspect="1"/>
        </xdr:cNvSpPr>
      </xdr:nvSpPr>
      <xdr:spPr>
        <a:xfrm>
          <a:off x="704850" y="1885950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161925"/>
    <xdr:sp>
      <xdr:nvSpPr>
        <xdr:cNvPr id="219" name="AutoShape 2"/>
        <xdr:cNvSpPr>
          <a:spLocks noChangeAspect="1"/>
        </xdr:cNvSpPr>
      </xdr:nvSpPr>
      <xdr:spPr>
        <a:xfrm>
          <a:off x="704850" y="1885950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20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21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22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23" name="AutoShape 1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24" name="AutoShape 2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85725"/>
    <xdr:sp>
      <xdr:nvSpPr>
        <xdr:cNvPr id="225" name="AutoShape 3"/>
        <xdr:cNvSpPr>
          <a:spLocks noChangeAspect="1"/>
        </xdr:cNvSpPr>
      </xdr:nvSpPr>
      <xdr:spPr>
        <a:xfrm>
          <a:off x="704850" y="188595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485775" cy="76200"/>
    <xdr:sp>
      <xdr:nvSpPr>
        <xdr:cNvPr id="226" name="AutoShape 4"/>
        <xdr:cNvSpPr>
          <a:spLocks noChangeAspect="1"/>
        </xdr:cNvSpPr>
      </xdr:nvSpPr>
      <xdr:spPr>
        <a:xfrm>
          <a:off x="704850" y="1885950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27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28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29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30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31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161925"/>
    <xdr:sp>
      <xdr:nvSpPr>
        <xdr:cNvPr id="232" name="AutoShape 2"/>
        <xdr:cNvSpPr>
          <a:spLocks noChangeAspect="1"/>
        </xdr:cNvSpPr>
      </xdr:nvSpPr>
      <xdr:spPr>
        <a:xfrm>
          <a:off x="704850" y="1885950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161925"/>
    <xdr:sp>
      <xdr:nvSpPr>
        <xdr:cNvPr id="233" name="AutoShape 2"/>
        <xdr:cNvSpPr>
          <a:spLocks noChangeAspect="1"/>
        </xdr:cNvSpPr>
      </xdr:nvSpPr>
      <xdr:spPr>
        <a:xfrm>
          <a:off x="704850" y="1885950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34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35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36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37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38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39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40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41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42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43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44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45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46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47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38125"/>
    <xdr:sp>
      <xdr:nvSpPr>
        <xdr:cNvPr id="248" name="AutoShape 2"/>
        <xdr:cNvSpPr>
          <a:spLocks noChangeAspect="1"/>
        </xdr:cNvSpPr>
      </xdr:nvSpPr>
      <xdr:spPr>
        <a:xfrm>
          <a:off x="704850" y="188595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49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50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47650"/>
    <xdr:sp>
      <xdr:nvSpPr>
        <xdr:cNvPr id="251" name="AutoShape 2"/>
        <xdr:cNvSpPr>
          <a:spLocks noChangeAspect="1"/>
        </xdr:cNvSpPr>
      </xdr:nvSpPr>
      <xdr:spPr>
        <a:xfrm>
          <a:off x="704850" y="18859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82</xdr:row>
      <xdr:rowOff>0</xdr:rowOff>
    </xdr:from>
    <xdr:ext cx="447675" cy="257175"/>
    <xdr:sp>
      <xdr:nvSpPr>
        <xdr:cNvPr id="252" name="AutoShape 2"/>
        <xdr:cNvSpPr>
          <a:spLocks noChangeAspect="1"/>
        </xdr:cNvSpPr>
      </xdr:nvSpPr>
      <xdr:spPr>
        <a:xfrm>
          <a:off x="704850" y="18859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53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54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55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56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57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58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59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60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61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62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63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04800"/>
    <xdr:sp>
      <xdr:nvSpPr>
        <xdr:cNvPr id="264" name="AutoShape 2"/>
        <xdr:cNvSpPr>
          <a:spLocks noChangeAspect="1"/>
        </xdr:cNvSpPr>
      </xdr:nvSpPr>
      <xdr:spPr>
        <a:xfrm>
          <a:off x="704850" y="1905952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65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66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14325"/>
    <xdr:sp>
      <xdr:nvSpPr>
        <xdr:cNvPr id="267" name="AutoShape 2"/>
        <xdr:cNvSpPr>
          <a:spLocks noChangeAspect="1"/>
        </xdr:cNvSpPr>
      </xdr:nvSpPr>
      <xdr:spPr>
        <a:xfrm>
          <a:off x="704850" y="1905952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83</xdr:row>
      <xdr:rowOff>0</xdr:rowOff>
    </xdr:from>
    <xdr:ext cx="390525" cy="323850"/>
    <xdr:sp>
      <xdr:nvSpPr>
        <xdr:cNvPr id="268" name="AutoShape 2"/>
        <xdr:cNvSpPr>
          <a:spLocks noChangeAspect="1"/>
        </xdr:cNvSpPr>
      </xdr:nvSpPr>
      <xdr:spPr>
        <a:xfrm>
          <a:off x="704850" y="1905952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2057400</xdr:colOff>
      <xdr:row>83</xdr:row>
      <xdr:rowOff>133350</xdr:rowOff>
    </xdr:from>
    <xdr:to>
      <xdr:col>2</xdr:col>
      <xdr:colOff>2181225</xdr:colOff>
      <xdr:row>84</xdr:row>
      <xdr:rowOff>0</xdr:rowOff>
    </xdr:to>
    <xdr:sp fLocksText="0">
      <xdr:nvSpPr>
        <xdr:cNvPr id="269" name="Text Box 1"/>
        <xdr:cNvSpPr txBox="1">
          <a:spLocks noChangeArrowheads="1"/>
        </xdr:cNvSpPr>
      </xdr:nvSpPr>
      <xdr:spPr>
        <a:xfrm>
          <a:off x="2762250" y="19192875"/>
          <a:ext cx="1238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70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71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272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273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74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75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76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77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78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79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280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09600"/>
    <xdr:sp>
      <xdr:nvSpPr>
        <xdr:cNvPr id="281" name="AutoShape 2"/>
        <xdr:cNvSpPr>
          <a:spLocks noChangeAspect="1"/>
        </xdr:cNvSpPr>
      </xdr:nvSpPr>
      <xdr:spPr>
        <a:xfrm>
          <a:off x="704850" y="24974550"/>
          <a:ext cx="3905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82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83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28650"/>
    <xdr:sp>
      <xdr:nvSpPr>
        <xdr:cNvPr id="284" name="AutoShape 2"/>
        <xdr:cNvSpPr>
          <a:spLocks noChangeAspect="1"/>
        </xdr:cNvSpPr>
      </xdr:nvSpPr>
      <xdr:spPr>
        <a:xfrm>
          <a:off x="704850" y="24974550"/>
          <a:ext cx="39052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110</xdr:row>
      <xdr:rowOff>0</xdr:rowOff>
    </xdr:from>
    <xdr:ext cx="390525" cy="647700"/>
    <xdr:sp>
      <xdr:nvSpPr>
        <xdr:cNvPr id="285" name="AutoShape 2"/>
        <xdr:cNvSpPr>
          <a:spLocks noChangeAspect="1"/>
        </xdr:cNvSpPr>
      </xdr:nvSpPr>
      <xdr:spPr>
        <a:xfrm>
          <a:off x="704850" y="24974550"/>
          <a:ext cx="39052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2057400</xdr:colOff>
      <xdr:row>99</xdr:row>
      <xdr:rowOff>0</xdr:rowOff>
    </xdr:from>
    <xdr:to>
      <xdr:col>2</xdr:col>
      <xdr:colOff>2181225</xdr:colOff>
      <xdr:row>99</xdr:row>
      <xdr:rowOff>85725</xdr:rowOff>
    </xdr:to>
    <xdr:sp fLocksText="0">
      <xdr:nvSpPr>
        <xdr:cNvPr id="286" name="Text Box 2"/>
        <xdr:cNvSpPr txBox="1">
          <a:spLocks noChangeArrowheads="1"/>
        </xdr:cNvSpPr>
      </xdr:nvSpPr>
      <xdr:spPr>
        <a:xfrm>
          <a:off x="2762250" y="224980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287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288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289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290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291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292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293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294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295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296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297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47650"/>
    <xdr:sp>
      <xdr:nvSpPr>
        <xdr:cNvPr id="298" name="AutoShape 2"/>
        <xdr:cNvSpPr>
          <a:spLocks noChangeAspect="1"/>
        </xdr:cNvSpPr>
      </xdr:nvSpPr>
      <xdr:spPr>
        <a:xfrm>
          <a:off x="704850" y="15430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299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300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57175"/>
    <xdr:sp>
      <xdr:nvSpPr>
        <xdr:cNvPr id="301" name="AutoShape 2"/>
        <xdr:cNvSpPr>
          <a:spLocks noChangeAspect="1"/>
        </xdr:cNvSpPr>
      </xdr:nvSpPr>
      <xdr:spPr>
        <a:xfrm>
          <a:off x="704850" y="15430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68</xdr:row>
      <xdr:rowOff>0</xdr:rowOff>
    </xdr:from>
    <xdr:ext cx="447675" cy="266700"/>
    <xdr:sp>
      <xdr:nvSpPr>
        <xdr:cNvPr id="302" name="AutoShape 2"/>
        <xdr:cNvSpPr>
          <a:spLocks noChangeAspect="1"/>
        </xdr:cNvSpPr>
      </xdr:nvSpPr>
      <xdr:spPr>
        <a:xfrm>
          <a:off x="704850" y="15430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76225"/>
    <xdr:sp>
      <xdr:nvSpPr>
        <xdr:cNvPr id="303" name="AutoShape 2"/>
        <xdr:cNvSpPr>
          <a:spLocks noChangeAspect="1"/>
        </xdr:cNvSpPr>
      </xdr:nvSpPr>
      <xdr:spPr>
        <a:xfrm>
          <a:off x="704850" y="459295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04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05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06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76225"/>
    <xdr:sp>
      <xdr:nvSpPr>
        <xdr:cNvPr id="307" name="AutoShape 2"/>
        <xdr:cNvSpPr>
          <a:spLocks noChangeAspect="1"/>
        </xdr:cNvSpPr>
      </xdr:nvSpPr>
      <xdr:spPr>
        <a:xfrm>
          <a:off x="704850" y="459295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08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09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76225"/>
    <xdr:sp>
      <xdr:nvSpPr>
        <xdr:cNvPr id="310" name="AutoShape 2"/>
        <xdr:cNvSpPr>
          <a:spLocks noChangeAspect="1"/>
        </xdr:cNvSpPr>
      </xdr:nvSpPr>
      <xdr:spPr>
        <a:xfrm>
          <a:off x="704850" y="459295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76225"/>
    <xdr:sp>
      <xdr:nvSpPr>
        <xdr:cNvPr id="311" name="AutoShape 2"/>
        <xdr:cNvSpPr>
          <a:spLocks noChangeAspect="1"/>
        </xdr:cNvSpPr>
      </xdr:nvSpPr>
      <xdr:spPr>
        <a:xfrm>
          <a:off x="704850" y="459295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12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13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14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76225"/>
    <xdr:sp>
      <xdr:nvSpPr>
        <xdr:cNvPr id="315" name="AutoShape 2"/>
        <xdr:cNvSpPr>
          <a:spLocks noChangeAspect="1"/>
        </xdr:cNvSpPr>
      </xdr:nvSpPr>
      <xdr:spPr>
        <a:xfrm>
          <a:off x="704850" y="459295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16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17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76225"/>
    <xdr:sp>
      <xdr:nvSpPr>
        <xdr:cNvPr id="318" name="AutoShape 2"/>
        <xdr:cNvSpPr>
          <a:spLocks noChangeAspect="1"/>
        </xdr:cNvSpPr>
      </xdr:nvSpPr>
      <xdr:spPr>
        <a:xfrm>
          <a:off x="704850" y="45929550"/>
          <a:ext cx="447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19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20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47650"/>
    <xdr:sp>
      <xdr:nvSpPr>
        <xdr:cNvPr id="321" name="AutoShape 2"/>
        <xdr:cNvSpPr>
          <a:spLocks noChangeAspect="1"/>
        </xdr:cNvSpPr>
      </xdr:nvSpPr>
      <xdr:spPr>
        <a:xfrm>
          <a:off x="704850" y="45929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47650"/>
    <xdr:sp>
      <xdr:nvSpPr>
        <xdr:cNvPr id="322" name="AutoShape 2"/>
        <xdr:cNvSpPr>
          <a:spLocks noChangeAspect="1"/>
        </xdr:cNvSpPr>
      </xdr:nvSpPr>
      <xdr:spPr>
        <a:xfrm>
          <a:off x="704850" y="45929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23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24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25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26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27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28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47650"/>
    <xdr:sp>
      <xdr:nvSpPr>
        <xdr:cNvPr id="329" name="AutoShape 2"/>
        <xdr:cNvSpPr>
          <a:spLocks noChangeAspect="1"/>
        </xdr:cNvSpPr>
      </xdr:nvSpPr>
      <xdr:spPr>
        <a:xfrm>
          <a:off x="704850" y="45929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47650"/>
    <xdr:sp>
      <xdr:nvSpPr>
        <xdr:cNvPr id="330" name="AutoShape 2"/>
        <xdr:cNvSpPr>
          <a:spLocks noChangeAspect="1"/>
        </xdr:cNvSpPr>
      </xdr:nvSpPr>
      <xdr:spPr>
        <a:xfrm>
          <a:off x="704850" y="45929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31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32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33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34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35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36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47650"/>
    <xdr:sp>
      <xdr:nvSpPr>
        <xdr:cNvPr id="337" name="AutoShape 2"/>
        <xdr:cNvSpPr>
          <a:spLocks noChangeAspect="1"/>
        </xdr:cNvSpPr>
      </xdr:nvSpPr>
      <xdr:spPr>
        <a:xfrm>
          <a:off x="704850" y="45929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47650"/>
    <xdr:sp>
      <xdr:nvSpPr>
        <xdr:cNvPr id="338" name="AutoShape 2"/>
        <xdr:cNvSpPr>
          <a:spLocks noChangeAspect="1"/>
        </xdr:cNvSpPr>
      </xdr:nvSpPr>
      <xdr:spPr>
        <a:xfrm>
          <a:off x="704850" y="45929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39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40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41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42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43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44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47650"/>
    <xdr:sp>
      <xdr:nvSpPr>
        <xdr:cNvPr id="345" name="AutoShape 2"/>
        <xdr:cNvSpPr>
          <a:spLocks noChangeAspect="1"/>
        </xdr:cNvSpPr>
      </xdr:nvSpPr>
      <xdr:spPr>
        <a:xfrm>
          <a:off x="704850" y="45929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47650"/>
    <xdr:sp>
      <xdr:nvSpPr>
        <xdr:cNvPr id="346" name="AutoShape 2"/>
        <xdr:cNvSpPr>
          <a:spLocks noChangeAspect="1"/>
        </xdr:cNvSpPr>
      </xdr:nvSpPr>
      <xdr:spPr>
        <a:xfrm>
          <a:off x="704850" y="45929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47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48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57175"/>
    <xdr:sp>
      <xdr:nvSpPr>
        <xdr:cNvPr id="349" name="AutoShape 2"/>
        <xdr:cNvSpPr>
          <a:spLocks noChangeAspect="1"/>
        </xdr:cNvSpPr>
      </xdr:nvSpPr>
      <xdr:spPr>
        <a:xfrm>
          <a:off x="704850" y="45929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47675" cy="266700"/>
    <xdr:sp>
      <xdr:nvSpPr>
        <xdr:cNvPr id="350" name="AutoShape 2"/>
        <xdr:cNvSpPr>
          <a:spLocks noChangeAspect="1"/>
        </xdr:cNvSpPr>
      </xdr:nvSpPr>
      <xdr:spPr>
        <a:xfrm>
          <a:off x="704850" y="45929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5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5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53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54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5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5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5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5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5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6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61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62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6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6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6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6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67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6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69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70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7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7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73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74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7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7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77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78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7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8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81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82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8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8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85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86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87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8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89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90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9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9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93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394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9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9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39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9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39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0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01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02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0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0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0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0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07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0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09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10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1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1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13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14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1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1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17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18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1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2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21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22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2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2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25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26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27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2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29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30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3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3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33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34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3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3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3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3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3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4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41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442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4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4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4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4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47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4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49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5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51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52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5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54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55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5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5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5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59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60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6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62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63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64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6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6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67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6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6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70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71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72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73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7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75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7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77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78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79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80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81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8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83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84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8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86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87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8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89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9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91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92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9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94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95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49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9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498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499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00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0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502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503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04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0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0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507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0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0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66700"/>
    <xdr:sp>
      <xdr:nvSpPr>
        <xdr:cNvPr id="510" name="AutoShape 2"/>
        <xdr:cNvSpPr>
          <a:spLocks noChangeAspect="1"/>
        </xdr:cNvSpPr>
      </xdr:nvSpPr>
      <xdr:spPr>
        <a:xfrm>
          <a:off x="704850" y="18669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11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12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513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514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15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16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17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18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19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20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521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38125"/>
    <xdr:sp>
      <xdr:nvSpPr>
        <xdr:cNvPr id="522" name="AutoShape 2"/>
        <xdr:cNvSpPr>
          <a:spLocks noChangeAspect="1"/>
        </xdr:cNvSpPr>
      </xdr:nvSpPr>
      <xdr:spPr>
        <a:xfrm>
          <a:off x="704850" y="1866900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23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24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47650"/>
    <xdr:sp>
      <xdr:nvSpPr>
        <xdr:cNvPr id="525" name="AutoShape 2"/>
        <xdr:cNvSpPr>
          <a:spLocks noChangeAspect="1"/>
        </xdr:cNvSpPr>
      </xdr:nvSpPr>
      <xdr:spPr>
        <a:xfrm>
          <a:off x="704850" y="18669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81</xdr:row>
      <xdr:rowOff>0</xdr:rowOff>
    </xdr:from>
    <xdr:ext cx="447675" cy="257175"/>
    <xdr:sp>
      <xdr:nvSpPr>
        <xdr:cNvPr id="526" name="AutoShape 2"/>
        <xdr:cNvSpPr>
          <a:spLocks noChangeAspect="1"/>
        </xdr:cNvSpPr>
      </xdr:nvSpPr>
      <xdr:spPr>
        <a:xfrm>
          <a:off x="704850" y="18669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27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28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47650"/>
    <xdr:sp>
      <xdr:nvSpPr>
        <xdr:cNvPr id="529" name="AutoShape 2"/>
        <xdr:cNvSpPr>
          <a:spLocks noChangeAspect="1"/>
        </xdr:cNvSpPr>
      </xdr:nvSpPr>
      <xdr:spPr>
        <a:xfrm>
          <a:off x="704850" y="16764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47650"/>
    <xdr:sp>
      <xdr:nvSpPr>
        <xdr:cNvPr id="530" name="AutoShape 2"/>
        <xdr:cNvSpPr>
          <a:spLocks noChangeAspect="1"/>
        </xdr:cNvSpPr>
      </xdr:nvSpPr>
      <xdr:spPr>
        <a:xfrm>
          <a:off x="704850" y="16764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31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32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33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34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35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36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47650"/>
    <xdr:sp>
      <xdr:nvSpPr>
        <xdr:cNvPr id="537" name="AutoShape 2"/>
        <xdr:cNvSpPr>
          <a:spLocks noChangeAspect="1"/>
        </xdr:cNvSpPr>
      </xdr:nvSpPr>
      <xdr:spPr>
        <a:xfrm>
          <a:off x="704850" y="16764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47650"/>
    <xdr:sp>
      <xdr:nvSpPr>
        <xdr:cNvPr id="538" name="AutoShape 2"/>
        <xdr:cNvSpPr>
          <a:spLocks noChangeAspect="1"/>
        </xdr:cNvSpPr>
      </xdr:nvSpPr>
      <xdr:spPr>
        <a:xfrm>
          <a:off x="704850" y="167640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39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40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57175"/>
    <xdr:sp>
      <xdr:nvSpPr>
        <xdr:cNvPr id="541" name="AutoShape 2"/>
        <xdr:cNvSpPr>
          <a:spLocks noChangeAspect="1"/>
        </xdr:cNvSpPr>
      </xdr:nvSpPr>
      <xdr:spPr>
        <a:xfrm>
          <a:off x="704850" y="167640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72</xdr:row>
      <xdr:rowOff>0</xdr:rowOff>
    </xdr:from>
    <xdr:ext cx="447675" cy="266700"/>
    <xdr:sp>
      <xdr:nvSpPr>
        <xdr:cNvPr id="542" name="AutoShape 2"/>
        <xdr:cNvSpPr>
          <a:spLocks noChangeAspect="1"/>
        </xdr:cNvSpPr>
      </xdr:nvSpPr>
      <xdr:spPr>
        <a:xfrm>
          <a:off x="704850" y="167640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43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44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47650"/>
    <xdr:sp>
      <xdr:nvSpPr>
        <xdr:cNvPr id="545" name="AutoShape 2"/>
        <xdr:cNvSpPr>
          <a:spLocks noChangeAspect="1"/>
        </xdr:cNvSpPr>
      </xdr:nvSpPr>
      <xdr:spPr>
        <a:xfrm>
          <a:off x="704850" y="16954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47650"/>
    <xdr:sp>
      <xdr:nvSpPr>
        <xdr:cNvPr id="546" name="AutoShape 2"/>
        <xdr:cNvSpPr>
          <a:spLocks noChangeAspect="1"/>
        </xdr:cNvSpPr>
      </xdr:nvSpPr>
      <xdr:spPr>
        <a:xfrm>
          <a:off x="704850" y="16954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47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48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49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50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51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52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47650"/>
    <xdr:sp>
      <xdr:nvSpPr>
        <xdr:cNvPr id="553" name="AutoShape 2"/>
        <xdr:cNvSpPr>
          <a:spLocks noChangeAspect="1"/>
        </xdr:cNvSpPr>
      </xdr:nvSpPr>
      <xdr:spPr>
        <a:xfrm>
          <a:off x="704850" y="16954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47650"/>
    <xdr:sp>
      <xdr:nvSpPr>
        <xdr:cNvPr id="554" name="AutoShape 2"/>
        <xdr:cNvSpPr>
          <a:spLocks noChangeAspect="1"/>
        </xdr:cNvSpPr>
      </xdr:nvSpPr>
      <xdr:spPr>
        <a:xfrm>
          <a:off x="704850" y="1695450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55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56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57175"/>
    <xdr:sp>
      <xdr:nvSpPr>
        <xdr:cNvPr id="557" name="AutoShape 2"/>
        <xdr:cNvSpPr>
          <a:spLocks noChangeAspect="1"/>
        </xdr:cNvSpPr>
      </xdr:nvSpPr>
      <xdr:spPr>
        <a:xfrm>
          <a:off x="704850" y="1695450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73</xdr:row>
      <xdr:rowOff>0</xdr:rowOff>
    </xdr:from>
    <xdr:ext cx="447675" cy="266700"/>
    <xdr:sp>
      <xdr:nvSpPr>
        <xdr:cNvPr id="558" name="AutoShape 2"/>
        <xdr:cNvSpPr>
          <a:spLocks noChangeAspect="1"/>
        </xdr:cNvSpPr>
      </xdr:nvSpPr>
      <xdr:spPr>
        <a:xfrm>
          <a:off x="704850" y="1695450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2057400</xdr:colOff>
      <xdr:row>98</xdr:row>
      <xdr:rowOff>0</xdr:rowOff>
    </xdr:from>
    <xdr:to>
      <xdr:col>2</xdr:col>
      <xdr:colOff>2181225</xdr:colOff>
      <xdr:row>99</xdr:row>
      <xdr:rowOff>0</xdr:rowOff>
    </xdr:to>
    <xdr:sp fLocksText="0">
      <xdr:nvSpPr>
        <xdr:cNvPr id="559" name="Text Box 2"/>
        <xdr:cNvSpPr txBox="1">
          <a:spLocks noChangeArrowheads="1"/>
        </xdr:cNvSpPr>
      </xdr:nvSpPr>
      <xdr:spPr>
        <a:xfrm>
          <a:off x="2762250" y="222980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560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6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62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63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564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6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66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567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568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6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70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71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572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73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7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575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76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77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578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579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80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81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82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83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8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85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586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587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88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89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90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9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9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93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594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595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96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97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598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59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00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01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02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03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0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05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06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07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08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0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10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11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12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13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1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15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16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17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18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19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20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2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2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23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2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25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26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27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28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29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30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3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3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33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34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35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36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37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38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3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40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41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42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43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4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45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46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47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48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49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50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51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5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53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54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5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56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57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58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59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60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6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6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63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64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6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66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67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68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6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70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71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72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73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74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75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76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77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78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79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80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8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82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83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84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8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86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687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88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89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90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91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9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93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94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9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696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697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98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699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00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01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02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03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0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05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706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707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08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09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10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1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1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13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714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715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16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17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18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1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20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2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22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23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24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2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26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27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28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2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30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31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32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33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3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35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36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37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38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39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40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4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4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43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44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4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46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47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48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4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50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51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52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53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5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5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56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757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758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5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60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61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6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63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64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765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766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67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68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69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70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7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72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773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774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7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76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77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78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79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80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81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82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83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8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8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86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87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88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89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90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91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9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93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94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95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796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97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798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799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00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0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802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803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0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05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06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807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08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0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810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1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12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813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814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1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16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17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18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1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20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821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822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23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24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25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26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27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28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829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830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31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32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33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3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35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36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837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47650"/>
    <xdr:sp>
      <xdr:nvSpPr>
        <xdr:cNvPr id="838" name="AutoShape 2"/>
        <xdr:cNvSpPr>
          <a:spLocks noChangeAspect="1"/>
        </xdr:cNvSpPr>
      </xdr:nvSpPr>
      <xdr:spPr>
        <a:xfrm>
          <a:off x="704850" y="4592955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3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40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41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4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843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44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45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46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847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48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49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850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851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52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53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57175"/>
    <xdr:sp>
      <xdr:nvSpPr>
        <xdr:cNvPr id="854" name="AutoShape 2"/>
        <xdr:cNvSpPr>
          <a:spLocks noChangeAspect="1"/>
        </xdr:cNvSpPr>
      </xdr:nvSpPr>
      <xdr:spPr>
        <a:xfrm>
          <a:off x="704850" y="4592955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855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56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66700"/>
    <xdr:sp>
      <xdr:nvSpPr>
        <xdr:cNvPr id="857" name="AutoShape 2"/>
        <xdr:cNvSpPr>
          <a:spLocks noChangeAspect="1"/>
        </xdr:cNvSpPr>
      </xdr:nvSpPr>
      <xdr:spPr>
        <a:xfrm>
          <a:off x="704850" y="4592955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200</xdr:row>
      <xdr:rowOff>0</xdr:rowOff>
    </xdr:from>
    <xdr:ext cx="438150" cy="276225"/>
    <xdr:sp>
      <xdr:nvSpPr>
        <xdr:cNvPr id="858" name="AutoShape 2"/>
        <xdr:cNvSpPr>
          <a:spLocks noChangeAspect="1"/>
        </xdr:cNvSpPr>
      </xdr:nvSpPr>
      <xdr:spPr>
        <a:xfrm>
          <a:off x="704850" y="4592955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485775" cy="85725"/>
    <xdr:sp>
      <xdr:nvSpPr>
        <xdr:cNvPr id="859" name="AutoShape 1"/>
        <xdr:cNvSpPr>
          <a:spLocks noChangeAspect="1"/>
        </xdr:cNvSpPr>
      </xdr:nvSpPr>
      <xdr:spPr>
        <a:xfrm>
          <a:off x="704850" y="457390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485775" cy="85725"/>
    <xdr:sp>
      <xdr:nvSpPr>
        <xdr:cNvPr id="860" name="AutoShape 2"/>
        <xdr:cNvSpPr>
          <a:spLocks noChangeAspect="1"/>
        </xdr:cNvSpPr>
      </xdr:nvSpPr>
      <xdr:spPr>
        <a:xfrm>
          <a:off x="704850" y="457390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485775" cy="85725"/>
    <xdr:sp>
      <xdr:nvSpPr>
        <xdr:cNvPr id="861" name="AutoShape 3"/>
        <xdr:cNvSpPr>
          <a:spLocks noChangeAspect="1"/>
        </xdr:cNvSpPr>
      </xdr:nvSpPr>
      <xdr:spPr>
        <a:xfrm>
          <a:off x="704850" y="457390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485775" cy="76200"/>
    <xdr:sp>
      <xdr:nvSpPr>
        <xdr:cNvPr id="862" name="AutoShape 4"/>
        <xdr:cNvSpPr>
          <a:spLocks noChangeAspect="1"/>
        </xdr:cNvSpPr>
      </xdr:nvSpPr>
      <xdr:spPr>
        <a:xfrm>
          <a:off x="704850" y="457390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863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864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38125"/>
    <xdr:sp>
      <xdr:nvSpPr>
        <xdr:cNvPr id="865" name="AutoShape 2"/>
        <xdr:cNvSpPr>
          <a:spLocks noChangeAspect="1"/>
        </xdr:cNvSpPr>
      </xdr:nvSpPr>
      <xdr:spPr>
        <a:xfrm>
          <a:off x="704850" y="45739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38125"/>
    <xdr:sp>
      <xdr:nvSpPr>
        <xdr:cNvPr id="866" name="AutoShape 2"/>
        <xdr:cNvSpPr>
          <a:spLocks noChangeAspect="1"/>
        </xdr:cNvSpPr>
      </xdr:nvSpPr>
      <xdr:spPr>
        <a:xfrm>
          <a:off x="704850" y="45739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867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161925"/>
    <xdr:sp>
      <xdr:nvSpPr>
        <xdr:cNvPr id="868" name="AutoShape 2"/>
        <xdr:cNvSpPr>
          <a:spLocks noChangeAspect="1"/>
        </xdr:cNvSpPr>
      </xdr:nvSpPr>
      <xdr:spPr>
        <a:xfrm>
          <a:off x="704850" y="4573905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161925"/>
    <xdr:sp>
      <xdr:nvSpPr>
        <xdr:cNvPr id="869" name="AutoShape 2"/>
        <xdr:cNvSpPr>
          <a:spLocks noChangeAspect="1"/>
        </xdr:cNvSpPr>
      </xdr:nvSpPr>
      <xdr:spPr>
        <a:xfrm>
          <a:off x="704850" y="4573905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870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871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872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485775" cy="85725"/>
    <xdr:sp>
      <xdr:nvSpPr>
        <xdr:cNvPr id="873" name="AutoShape 1"/>
        <xdr:cNvSpPr>
          <a:spLocks noChangeAspect="1"/>
        </xdr:cNvSpPr>
      </xdr:nvSpPr>
      <xdr:spPr>
        <a:xfrm>
          <a:off x="704850" y="457390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485775" cy="85725"/>
    <xdr:sp>
      <xdr:nvSpPr>
        <xdr:cNvPr id="874" name="AutoShape 2"/>
        <xdr:cNvSpPr>
          <a:spLocks noChangeAspect="1"/>
        </xdr:cNvSpPr>
      </xdr:nvSpPr>
      <xdr:spPr>
        <a:xfrm>
          <a:off x="704850" y="457390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485775" cy="85725"/>
    <xdr:sp>
      <xdr:nvSpPr>
        <xdr:cNvPr id="875" name="AutoShape 3"/>
        <xdr:cNvSpPr>
          <a:spLocks noChangeAspect="1"/>
        </xdr:cNvSpPr>
      </xdr:nvSpPr>
      <xdr:spPr>
        <a:xfrm>
          <a:off x="704850" y="457390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199</xdr:row>
      <xdr:rowOff>0</xdr:rowOff>
    </xdr:from>
    <xdr:ext cx="485775" cy="76200"/>
    <xdr:sp>
      <xdr:nvSpPr>
        <xdr:cNvPr id="876" name="AutoShape 4"/>
        <xdr:cNvSpPr>
          <a:spLocks noChangeAspect="1"/>
        </xdr:cNvSpPr>
      </xdr:nvSpPr>
      <xdr:spPr>
        <a:xfrm>
          <a:off x="704850" y="457390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877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878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38125"/>
    <xdr:sp>
      <xdr:nvSpPr>
        <xdr:cNvPr id="879" name="AutoShape 2"/>
        <xdr:cNvSpPr>
          <a:spLocks noChangeAspect="1"/>
        </xdr:cNvSpPr>
      </xdr:nvSpPr>
      <xdr:spPr>
        <a:xfrm>
          <a:off x="704850" y="45739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38125"/>
    <xdr:sp>
      <xdr:nvSpPr>
        <xdr:cNvPr id="880" name="AutoShape 2"/>
        <xdr:cNvSpPr>
          <a:spLocks noChangeAspect="1"/>
        </xdr:cNvSpPr>
      </xdr:nvSpPr>
      <xdr:spPr>
        <a:xfrm>
          <a:off x="704850" y="45739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881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161925"/>
    <xdr:sp>
      <xdr:nvSpPr>
        <xdr:cNvPr id="882" name="AutoShape 2"/>
        <xdr:cNvSpPr>
          <a:spLocks noChangeAspect="1"/>
        </xdr:cNvSpPr>
      </xdr:nvSpPr>
      <xdr:spPr>
        <a:xfrm>
          <a:off x="704850" y="4573905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161925"/>
    <xdr:sp>
      <xdr:nvSpPr>
        <xdr:cNvPr id="883" name="AutoShape 2"/>
        <xdr:cNvSpPr>
          <a:spLocks noChangeAspect="1"/>
        </xdr:cNvSpPr>
      </xdr:nvSpPr>
      <xdr:spPr>
        <a:xfrm>
          <a:off x="704850" y="45739050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884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885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886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887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888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38125"/>
    <xdr:sp>
      <xdr:nvSpPr>
        <xdr:cNvPr id="889" name="AutoShape 2"/>
        <xdr:cNvSpPr>
          <a:spLocks noChangeAspect="1"/>
        </xdr:cNvSpPr>
      </xdr:nvSpPr>
      <xdr:spPr>
        <a:xfrm>
          <a:off x="704850" y="45739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38125"/>
    <xdr:sp>
      <xdr:nvSpPr>
        <xdr:cNvPr id="890" name="AutoShape 2"/>
        <xdr:cNvSpPr>
          <a:spLocks noChangeAspect="1"/>
        </xdr:cNvSpPr>
      </xdr:nvSpPr>
      <xdr:spPr>
        <a:xfrm>
          <a:off x="704850" y="45739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891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892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893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894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895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896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38125"/>
    <xdr:sp>
      <xdr:nvSpPr>
        <xdr:cNvPr id="897" name="AutoShape 2"/>
        <xdr:cNvSpPr>
          <a:spLocks noChangeAspect="1"/>
        </xdr:cNvSpPr>
      </xdr:nvSpPr>
      <xdr:spPr>
        <a:xfrm>
          <a:off x="704850" y="45739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38125"/>
    <xdr:sp>
      <xdr:nvSpPr>
        <xdr:cNvPr id="898" name="AutoShape 2"/>
        <xdr:cNvSpPr>
          <a:spLocks noChangeAspect="1"/>
        </xdr:cNvSpPr>
      </xdr:nvSpPr>
      <xdr:spPr>
        <a:xfrm>
          <a:off x="704850" y="457390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899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900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47650"/>
    <xdr:sp>
      <xdr:nvSpPr>
        <xdr:cNvPr id="901" name="AutoShape 2"/>
        <xdr:cNvSpPr>
          <a:spLocks noChangeAspect="1"/>
        </xdr:cNvSpPr>
      </xdr:nvSpPr>
      <xdr:spPr>
        <a:xfrm>
          <a:off x="704850" y="457390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199</xdr:row>
      <xdr:rowOff>0</xdr:rowOff>
    </xdr:from>
    <xdr:ext cx="447675" cy="257175"/>
    <xdr:sp>
      <xdr:nvSpPr>
        <xdr:cNvPr id="902" name="AutoShape 2"/>
        <xdr:cNvSpPr>
          <a:spLocks noChangeAspect="1"/>
        </xdr:cNvSpPr>
      </xdr:nvSpPr>
      <xdr:spPr>
        <a:xfrm>
          <a:off x="704850" y="457390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03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04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05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06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07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08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09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10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11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12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13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14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15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16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17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18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19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20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21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22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23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24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25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26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27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28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29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30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31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32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33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34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35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36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37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38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39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40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41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42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43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44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45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46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47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48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49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50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51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52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53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54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55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56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57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58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59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60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61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62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63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64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65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66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67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68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69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70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71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72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73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74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75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76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77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78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79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80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81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82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83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84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85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86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87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88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89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90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91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92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93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994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95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96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997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998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999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00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01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02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03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04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05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06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07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08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09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10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11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12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13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14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15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16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17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18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19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20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21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22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23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24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25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26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27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28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29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30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31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32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33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34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35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36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37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38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39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40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41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42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43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44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45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46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47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48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49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50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51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52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53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54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55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56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57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58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59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60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61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66700"/>
    <xdr:sp>
      <xdr:nvSpPr>
        <xdr:cNvPr id="1062" name="AutoShape 2"/>
        <xdr:cNvSpPr>
          <a:spLocks noChangeAspect="1"/>
        </xdr:cNvSpPr>
      </xdr:nvSpPr>
      <xdr:spPr>
        <a:xfrm>
          <a:off x="704850" y="45548550"/>
          <a:ext cx="4476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63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64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1065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1066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67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68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69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70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71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72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1073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38125"/>
    <xdr:sp>
      <xdr:nvSpPr>
        <xdr:cNvPr id="1074" name="AutoShape 2"/>
        <xdr:cNvSpPr>
          <a:spLocks noChangeAspect="1"/>
        </xdr:cNvSpPr>
      </xdr:nvSpPr>
      <xdr:spPr>
        <a:xfrm>
          <a:off x="704850" y="45548550"/>
          <a:ext cx="4476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75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76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47650"/>
    <xdr:sp>
      <xdr:nvSpPr>
        <xdr:cNvPr id="1077" name="AutoShape 2"/>
        <xdr:cNvSpPr>
          <a:spLocks noChangeAspect="1"/>
        </xdr:cNvSpPr>
      </xdr:nvSpPr>
      <xdr:spPr>
        <a:xfrm>
          <a:off x="704850" y="45548550"/>
          <a:ext cx="4476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198</xdr:row>
      <xdr:rowOff>0</xdr:rowOff>
    </xdr:from>
    <xdr:ext cx="447675" cy="257175"/>
    <xdr:sp>
      <xdr:nvSpPr>
        <xdr:cNvPr id="1078" name="AutoShape 2"/>
        <xdr:cNvSpPr>
          <a:spLocks noChangeAspect="1"/>
        </xdr:cNvSpPr>
      </xdr:nvSpPr>
      <xdr:spPr>
        <a:xfrm>
          <a:off x="704850" y="45548550"/>
          <a:ext cx="4476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41"/>
  <sheetViews>
    <sheetView tabSelected="1" zoomScale="80" zoomScaleNormal="80" zoomScaleSheetLayoutView="99" workbookViewId="0" topLeftCell="A1">
      <selection activeCell="F154" sqref="F154"/>
    </sheetView>
  </sheetViews>
  <sheetFormatPr defaultColWidth="9.140625" defaultRowHeight="12.75"/>
  <cols>
    <col min="1" max="1" width="5.421875" style="96" bestFit="1" customWidth="1"/>
    <col min="2" max="2" width="5.140625" style="97" bestFit="1" customWidth="1"/>
    <col min="3" max="3" width="79.8515625" style="60" customWidth="1"/>
    <col min="4" max="4" width="8.140625" style="98" bestFit="1" customWidth="1"/>
    <col min="5" max="5" width="6.28125" style="99" bestFit="1" customWidth="1"/>
    <col min="6" max="6" width="10.00390625" style="100" bestFit="1" customWidth="1"/>
    <col min="7" max="7" width="13.8515625" style="101" bestFit="1" customWidth="1"/>
    <col min="8" max="8" width="12.8515625" style="101" bestFit="1" customWidth="1"/>
    <col min="9" max="9" width="12.8515625" style="17" bestFit="1" customWidth="1"/>
    <col min="10" max="10" width="11.421875" style="17" customWidth="1"/>
    <col min="11" max="11" width="13.8515625" style="17" bestFit="1" customWidth="1"/>
    <col min="12" max="248" width="11.421875" style="17" customWidth="1"/>
    <col min="249" max="249" width="56.28125" style="17" customWidth="1"/>
    <col min="250" max="16384" width="9.140625" style="17" customWidth="1"/>
  </cols>
  <sheetData>
    <row r="1" spans="1:8" s="6" customFormat="1" ht="1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8" s="7" customFormat="1" ht="15">
      <c r="A2" s="113" t="s">
        <v>171</v>
      </c>
      <c r="B2" s="113"/>
      <c r="C2" s="113"/>
      <c r="D2" s="113"/>
      <c r="E2" s="113"/>
      <c r="F2" s="113"/>
      <c r="G2" s="113"/>
      <c r="H2" s="113"/>
    </row>
    <row r="3" spans="1:8" s="7" customFormat="1" ht="15">
      <c r="A3" s="113" t="s">
        <v>173</v>
      </c>
      <c r="B3" s="113"/>
      <c r="C3" s="113"/>
      <c r="D3" s="113"/>
      <c r="E3" s="113"/>
      <c r="F3" s="113"/>
      <c r="G3" s="113"/>
      <c r="H3" s="113"/>
    </row>
    <row r="4" spans="1:8" s="7" customFormat="1" ht="15">
      <c r="A4" s="113" t="s">
        <v>174</v>
      </c>
      <c r="B4" s="113"/>
      <c r="C4" s="113"/>
      <c r="D4" s="113"/>
      <c r="E4" s="113"/>
      <c r="F4" s="113"/>
      <c r="G4" s="113"/>
      <c r="H4" s="113"/>
    </row>
    <row r="5" spans="1:8" s="7" customFormat="1" ht="15">
      <c r="A5" s="113" t="s">
        <v>175</v>
      </c>
      <c r="B5" s="113"/>
      <c r="C5" s="113"/>
      <c r="D5" s="113"/>
      <c r="E5" s="113"/>
      <c r="F5" s="113"/>
      <c r="G5" s="113"/>
      <c r="H5" s="113"/>
    </row>
    <row r="6" spans="1:8" s="7" customFormat="1" ht="30" customHeight="1">
      <c r="A6" s="113" t="s">
        <v>176</v>
      </c>
      <c r="B6" s="113"/>
      <c r="C6" s="113"/>
      <c r="D6" s="113"/>
      <c r="E6" s="113"/>
      <c r="F6" s="113"/>
      <c r="G6" s="113"/>
      <c r="H6" s="113"/>
    </row>
    <row r="7" spans="1:8" s="7" customFormat="1" ht="15">
      <c r="A7" s="113" t="s">
        <v>177</v>
      </c>
      <c r="B7" s="113"/>
      <c r="C7" s="113"/>
      <c r="D7" s="113"/>
      <c r="E7" s="113"/>
      <c r="F7" s="113"/>
      <c r="G7" s="113"/>
      <c r="H7" s="113"/>
    </row>
    <row r="8" spans="1:8" s="8" customFormat="1" ht="15">
      <c r="A8" s="114" t="s">
        <v>1</v>
      </c>
      <c r="B8" s="120"/>
      <c r="C8" s="114" t="s">
        <v>2</v>
      </c>
      <c r="D8" s="114" t="s">
        <v>3</v>
      </c>
      <c r="E8" s="114" t="s">
        <v>4</v>
      </c>
      <c r="F8" s="117" t="s">
        <v>130</v>
      </c>
      <c r="G8" s="117"/>
      <c r="H8" s="117" t="s">
        <v>5</v>
      </c>
    </row>
    <row r="9" spans="1:8" s="8" customFormat="1" ht="15">
      <c r="A9" s="114"/>
      <c r="B9" s="120"/>
      <c r="C9" s="114"/>
      <c r="D9" s="114"/>
      <c r="E9" s="114"/>
      <c r="F9" s="9" t="s">
        <v>6</v>
      </c>
      <c r="G9" s="9" t="s">
        <v>7</v>
      </c>
      <c r="H9" s="117" t="s">
        <v>82</v>
      </c>
    </row>
    <row r="10" spans="1:8" s="11" customFormat="1" ht="15">
      <c r="A10" s="10">
        <v>1</v>
      </c>
      <c r="B10" s="118" t="s">
        <v>172</v>
      </c>
      <c r="C10" s="118"/>
      <c r="D10" s="118"/>
      <c r="E10" s="118"/>
      <c r="F10" s="118"/>
      <c r="G10" s="118"/>
      <c r="H10" s="119"/>
    </row>
    <row r="11" spans="1:8" s="11" customFormat="1" ht="15">
      <c r="A11" s="12"/>
      <c r="B11" s="13" t="s">
        <v>9</v>
      </c>
      <c r="C11" s="115" t="s">
        <v>131</v>
      </c>
      <c r="D11" s="115"/>
      <c r="E11" s="115"/>
      <c r="F11" s="115"/>
      <c r="G11" s="115"/>
      <c r="H11" s="116"/>
    </row>
    <row r="12" spans="1:9" ht="15">
      <c r="A12" s="14"/>
      <c r="B12" s="15" t="s">
        <v>43</v>
      </c>
      <c r="C12" s="110" t="s">
        <v>88</v>
      </c>
      <c r="D12" s="110"/>
      <c r="E12" s="110"/>
      <c r="F12" s="110"/>
      <c r="G12" s="110"/>
      <c r="H12" s="111"/>
      <c r="I12" s="16"/>
    </row>
    <row r="13" spans="1:9" ht="15">
      <c r="A13" s="18"/>
      <c r="B13" s="19" t="s">
        <v>10</v>
      </c>
      <c r="C13" s="20" t="s">
        <v>183</v>
      </c>
      <c r="D13" s="21">
        <v>10</v>
      </c>
      <c r="E13" s="22" t="s">
        <v>12</v>
      </c>
      <c r="F13" s="23" t="s">
        <v>129</v>
      </c>
      <c r="G13" s="5"/>
      <c r="H13" s="25">
        <f>SUM(F13,G13)*D13</f>
        <v>0</v>
      </c>
      <c r="I13" s="26"/>
    </row>
    <row r="14" spans="1:9" ht="15">
      <c r="A14" s="18"/>
      <c r="B14" s="19" t="s">
        <v>11</v>
      </c>
      <c r="C14" s="20" t="s">
        <v>104</v>
      </c>
      <c r="D14" s="21">
        <v>15</v>
      </c>
      <c r="E14" s="22" t="s">
        <v>12</v>
      </c>
      <c r="F14" s="23" t="s">
        <v>129</v>
      </c>
      <c r="G14" s="5"/>
      <c r="H14" s="25">
        <f aca="true" t="shared" si="0" ref="H14:H21">SUM(F14,G14)*D14</f>
        <v>0</v>
      </c>
      <c r="I14" s="26"/>
    </row>
    <row r="15" spans="1:9" ht="15">
      <c r="A15" s="18"/>
      <c r="B15" s="19" t="s">
        <v>13</v>
      </c>
      <c r="C15" s="20" t="s">
        <v>181</v>
      </c>
      <c r="D15" s="21">
        <v>2</v>
      </c>
      <c r="E15" s="22" t="s">
        <v>22</v>
      </c>
      <c r="F15" s="23" t="s">
        <v>129</v>
      </c>
      <c r="G15" s="5"/>
      <c r="H15" s="25">
        <f>SUM(F15,G15)*D15</f>
        <v>0</v>
      </c>
      <c r="I15" s="26"/>
    </row>
    <row r="16" spans="1:9" s="26" customFormat="1" ht="30">
      <c r="A16" s="18"/>
      <c r="B16" s="19" t="s">
        <v>14</v>
      </c>
      <c r="C16" s="20" t="s">
        <v>180</v>
      </c>
      <c r="D16" s="21">
        <v>5</v>
      </c>
      <c r="E16" s="22" t="s">
        <v>73</v>
      </c>
      <c r="F16" s="23" t="s">
        <v>129</v>
      </c>
      <c r="G16" s="5"/>
      <c r="H16" s="25">
        <f t="shared" si="0"/>
        <v>0</v>
      </c>
      <c r="I16" s="27"/>
    </row>
    <row r="17" spans="1:8" s="26" customFormat="1" ht="15">
      <c r="A17" s="18"/>
      <c r="B17" s="19" t="s">
        <v>15</v>
      </c>
      <c r="C17" s="20" t="s">
        <v>169</v>
      </c>
      <c r="D17" s="21">
        <v>1</v>
      </c>
      <c r="E17" s="22" t="s">
        <v>22</v>
      </c>
      <c r="F17" s="3"/>
      <c r="G17" s="5"/>
      <c r="H17" s="25">
        <f t="shared" si="0"/>
        <v>0</v>
      </c>
    </row>
    <row r="18" spans="1:8" s="29" customFormat="1" ht="15">
      <c r="A18" s="18"/>
      <c r="B18" s="19" t="s">
        <v>16</v>
      </c>
      <c r="C18" s="28" t="s">
        <v>103</v>
      </c>
      <c r="D18" s="21">
        <v>1</v>
      </c>
      <c r="E18" s="22" t="s">
        <v>22</v>
      </c>
      <c r="F18" s="3"/>
      <c r="G18" s="3"/>
      <c r="H18" s="25">
        <f t="shared" si="0"/>
        <v>0</v>
      </c>
    </row>
    <row r="19" spans="1:8" s="29" customFormat="1" ht="15">
      <c r="A19" s="18"/>
      <c r="B19" s="19" t="s">
        <v>63</v>
      </c>
      <c r="C19" s="28" t="s">
        <v>182</v>
      </c>
      <c r="D19" s="21">
        <v>23</v>
      </c>
      <c r="E19" s="22" t="s">
        <v>12</v>
      </c>
      <c r="F19" s="23" t="s">
        <v>129</v>
      </c>
      <c r="G19" s="3"/>
      <c r="H19" s="25">
        <f>SUM(F19,G19)*D19</f>
        <v>0</v>
      </c>
    </row>
    <row r="20" spans="1:9" s="26" customFormat="1" ht="15">
      <c r="A20" s="14"/>
      <c r="B20" s="15" t="s">
        <v>44</v>
      </c>
      <c r="C20" s="110" t="s">
        <v>20</v>
      </c>
      <c r="D20" s="110"/>
      <c r="E20" s="110"/>
      <c r="F20" s="110"/>
      <c r="G20" s="110"/>
      <c r="H20" s="111"/>
      <c r="I20" s="16"/>
    </row>
    <row r="21" spans="1:8" s="26" customFormat="1" ht="15">
      <c r="A21" s="18"/>
      <c r="B21" s="19" t="s">
        <v>18</v>
      </c>
      <c r="C21" s="20" t="s">
        <v>184</v>
      </c>
      <c r="D21" s="21">
        <v>20</v>
      </c>
      <c r="E21" s="22" t="s">
        <v>12</v>
      </c>
      <c r="F21" s="5"/>
      <c r="G21" s="5"/>
      <c r="H21" s="25">
        <f t="shared" si="0"/>
        <v>0</v>
      </c>
    </row>
    <row r="22" spans="1:9" s="26" customFormat="1" ht="15">
      <c r="A22" s="14"/>
      <c r="B22" s="15" t="s">
        <v>19</v>
      </c>
      <c r="C22" s="110" t="s">
        <v>72</v>
      </c>
      <c r="D22" s="110"/>
      <c r="E22" s="110"/>
      <c r="F22" s="110"/>
      <c r="G22" s="110"/>
      <c r="H22" s="111"/>
      <c r="I22" s="16"/>
    </row>
    <row r="23" spans="1:8" s="26" customFormat="1" ht="15">
      <c r="A23" s="18"/>
      <c r="B23" s="19" t="s">
        <v>21</v>
      </c>
      <c r="C23" s="20" t="s">
        <v>25</v>
      </c>
      <c r="D23" s="30"/>
      <c r="E23" s="22"/>
      <c r="F23" s="24"/>
      <c r="G23" s="24"/>
      <c r="H23" s="31"/>
    </row>
    <row r="24" spans="1:8" s="26" customFormat="1" ht="30">
      <c r="A24" s="18"/>
      <c r="B24" s="19" t="s">
        <v>105</v>
      </c>
      <c r="C24" s="20" t="s">
        <v>120</v>
      </c>
      <c r="D24" s="21">
        <v>19</v>
      </c>
      <c r="E24" s="22" t="s">
        <v>22</v>
      </c>
      <c r="F24" s="5"/>
      <c r="G24" s="5"/>
      <c r="H24" s="25">
        <f aca="true" t="shared" si="1" ref="H24:H30">SUM(F24,G24)*D24</f>
        <v>0</v>
      </c>
    </row>
    <row r="25" spans="1:8" s="26" customFormat="1" ht="30">
      <c r="A25" s="18"/>
      <c r="B25" s="19" t="s">
        <v>106</v>
      </c>
      <c r="C25" s="20" t="s">
        <v>121</v>
      </c>
      <c r="D25" s="21">
        <v>12</v>
      </c>
      <c r="E25" s="22" t="s">
        <v>22</v>
      </c>
      <c r="F25" s="5"/>
      <c r="G25" s="5"/>
      <c r="H25" s="25">
        <f t="shared" si="1"/>
        <v>0</v>
      </c>
    </row>
    <row r="26" spans="1:8" s="26" customFormat="1" ht="30">
      <c r="A26" s="18"/>
      <c r="B26" s="19" t="s">
        <v>107</v>
      </c>
      <c r="C26" s="20" t="s">
        <v>186</v>
      </c>
      <c r="D26" s="21">
        <v>15</v>
      </c>
      <c r="E26" s="22" t="s">
        <v>12</v>
      </c>
      <c r="F26" s="5"/>
      <c r="G26" s="5"/>
      <c r="H26" s="25">
        <f>SUM(F26,G26)*D26</f>
        <v>0</v>
      </c>
    </row>
    <row r="27" spans="1:9" s="26" customFormat="1" ht="15">
      <c r="A27" s="14"/>
      <c r="B27" s="15" t="s">
        <v>23</v>
      </c>
      <c r="C27" s="110" t="s">
        <v>17</v>
      </c>
      <c r="D27" s="110"/>
      <c r="E27" s="110"/>
      <c r="F27" s="110"/>
      <c r="G27" s="110"/>
      <c r="H27" s="111"/>
      <c r="I27" s="16"/>
    </row>
    <row r="28" spans="1:9" s="26" customFormat="1" ht="15">
      <c r="A28" s="18"/>
      <c r="B28" s="19" t="s">
        <v>24</v>
      </c>
      <c r="C28" s="20" t="s">
        <v>86</v>
      </c>
      <c r="D28" s="21">
        <v>25</v>
      </c>
      <c r="E28" s="22" t="s">
        <v>12</v>
      </c>
      <c r="F28" s="5"/>
      <c r="G28" s="5"/>
      <c r="H28" s="25">
        <f t="shared" si="1"/>
        <v>0</v>
      </c>
      <c r="I28" s="1"/>
    </row>
    <row r="29" spans="1:10" s="26" customFormat="1" ht="15">
      <c r="A29" s="14"/>
      <c r="B29" s="15" t="s">
        <v>26</v>
      </c>
      <c r="C29" s="110" t="s">
        <v>185</v>
      </c>
      <c r="D29" s="110"/>
      <c r="E29" s="110"/>
      <c r="F29" s="110"/>
      <c r="G29" s="110"/>
      <c r="H29" s="111"/>
      <c r="I29" s="16"/>
      <c r="J29" s="32"/>
    </row>
    <row r="30" spans="1:8" s="26" customFormat="1" ht="15">
      <c r="A30" s="18"/>
      <c r="B30" s="19" t="s">
        <v>27</v>
      </c>
      <c r="C30" s="20" t="s">
        <v>122</v>
      </c>
      <c r="D30" s="21">
        <v>40</v>
      </c>
      <c r="E30" s="22" t="s">
        <v>12</v>
      </c>
      <c r="F30" s="5"/>
      <c r="G30" s="5"/>
      <c r="H30" s="25">
        <f t="shared" si="1"/>
        <v>0</v>
      </c>
    </row>
    <row r="31" spans="1:9" s="26" customFormat="1" ht="15">
      <c r="A31" s="14"/>
      <c r="B31" s="15" t="s">
        <v>28</v>
      </c>
      <c r="C31" s="110" t="s">
        <v>188</v>
      </c>
      <c r="D31" s="110"/>
      <c r="E31" s="110"/>
      <c r="F31" s="110"/>
      <c r="G31" s="110"/>
      <c r="H31" s="111"/>
      <c r="I31" s="16"/>
    </row>
    <row r="32" spans="1:10" s="26" customFormat="1" ht="15">
      <c r="A32" s="18"/>
      <c r="B32" s="19" t="s">
        <v>29</v>
      </c>
      <c r="C32" s="20" t="s">
        <v>30</v>
      </c>
      <c r="D32" s="30"/>
      <c r="E32" s="22"/>
      <c r="F32" s="24"/>
      <c r="G32" s="24"/>
      <c r="H32" s="31"/>
      <c r="J32" s="32"/>
    </row>
    <row r="33" spans="1:8" s="26" customFormat="1" ht="30">
      <c r="A33" s="18"/>
      <c r="B33" s="19" t="s">
        <v>108</v>
      </c>
      <c r="C33" s="20" t="s">
        <v>187</v>
      </c>
      <c r="D33" s="21">
        <v>1</v>
      </c>
      <c r="E33" s="22" t="s">
        <v>40</v>
      </c>
      <c r="F33" s="5"/>
      <c r="G33" s="5"/>
      <c r="H33" s="25">
        <f>SUM(F33,G33)*D33</f>
        <v>0</v>
      </c>
    </row>
    <row r="34" spans="1:9" s="26" customFormat="1" ht="15">
      <c r="A34" s="18"/>
      <c r="B34" s="19" t="s">
        <v>109</v>
      </c>
      <c r="C34" s="20" t="s">
        <v>189</v>
      </c>
      <c r="D34" s="21"/>
      <c r="E34" s="22"/>
      <c r="F34" s="24"/>
      <c r="G34" s="24"/>
      <c r="H34" s="25"/>
      <c r="I34" s="16"/>
    </row>
    <row r="35" spans="1:9" s="26" customFormat="1" ht="15">
      <c r="A35" s="18"/>
      <c r="B35" s="19" t="s">
        <v>110</v>
      </c>
      <c r="C35" s="20" t="s">
        <v>190</v>
      </c>
      <c r="D35" s="21">
        <v>16</v>
      </c>
      <c r="E35" s="22" t="s">
        <v>12</v>
      </c>
      <c r="F35" s="5"/>
      <c r="G35" s="5"/>
      <c r="H35" s="25">
        <f>SUM(F35,G35)*D35</f>
        <v>0</v>
      </c>
      <c r="I35" s="16"/>
    </row>
    <row r="36" spans="1:8" s="26" customFormat="1" ht="15">
      <c r="A36" s="18"/>
      <c r="B36" s="19" t="s">
        <v>192</v>
      </c>
      <c r="C36" s="20" t="s">
        <v>191</v>
      </c>
      <c r="D36" s="21">
        <v>2</v>
      </c>
      <c r="E36" s="33" t="s">
        <v>22</v>
      </c>
      <c r="F36" s="5"/>
      <c r="G36" s="5"/>
      <c r="H36" s="25">
        <f>SUM(F36,G36)*D36</f>
        <v>0</v>
      </c>
    </row>
    <row r="37" spans="1:9" s="26" customFormat="1" ht="15">
      <c r="A37" s="14"/>
      <c r="B37" s="15" t="s">
        <v>31</v>
      </c>
      <c r="C37" s="110" t="s">
        <v>85</v>
      </c>
      <c r="D37" s="110"/>
      <c r="E37" s="110"/>
      <c r="F37" s="110"/>
      <c r="G37" s="110"/>
      <c r="H37" s="111"/>
      <c r="I37" s="16"/>
    </row>
    <row r="38" spans="1:8" s="26" customFormat="1" ht="30">
      <c r="A38" s="18"/>
      <c r="B38" s="19" t="s">
        <v>32</v>
      </c>
      <c r="C38" s="20" t="s">
        <v>193</v>
      </c>
      <c r="D38" s="21">
        <v>2</v>
      </c>
      <c r="E38" s="22" t="s">
        <v>12</v>
      </c>
      <c r="F38" s="5"/>
      <c r="G38" s="5"/>
      <c r="H38" s="25">
        <f aca="true" t="shared" si="2" ref="H38:H44">SUM(F38,G38)*D38</f>
        <v>0</v>
      </c>
    </row>
    <row r="39" spans="1:10" s="26" customFormat="1" ht="15">
      <c r="A39" s="14"/>
      <c r="B39" s="15" t="s">
        <v>33</v>
      </c>
      <c r="C39" s="110" t="s">
        <v>34</v>
      </c>
      <c r="D39" s="110"/>
      <c r="E39" s="110"/>
      <c r="F39" s="110"/>
      <c r="G39" s="110"/>
      <c r="H39" s="111"/>
      <c r="I39" s="34"/>
      <c r="J39" s="27"/>
    </row>
    <row r="40" spans="1:10" s="26" customFormat="1" ht="15">
      <c r="A40" s="18"/>
      <c r="B40" s="19" t="s">
        <v>87</v>
      </c>
      <c r="C40" s="20" t="s">
        <v>194</v>
      </c>
      <c r="D40" s="21">
        <v>150</v>
      </c>
      <c r="E40" s="22" t="s">
        <v>12</v>
      </c>
      <c r="F40" s="5"/>
      <c r="G40" s="5"/>
      <c r="H40" s="25">
        <f t="shared" si="2"/>
        <v>0</v>
      </c>
      <c r="J40" s="35"/>
    </row>
    <row r="41" spans="1:10" s="26" customFormat="1" ht="15">
      <c r="A41" s="18"/>
      <c r="B41" s="19" t="s">
        <v>35</v>
      </c>
      <c r="C41" s="20" t="s">
        <v>195</v>
      </c>
      <c r="D41" s="21">
        <v>75</v>
      </c>
      <c r="E41" s="22" t="s">
        <v>12</v>
      </c>
      <c r="F41" s="5"/>
      <c r="G41" s="5"/>
      <c r="H41" s="25">
        <f t="shared" si="2"/>
        <v>0</v>
      </c>
      <c r="J41" s="35"/>
    </row>
    <row r="42" spans="1:10" s="26" customFormat="1" ht="15">
      <c r="A42" s="18"/>
      <c r="B42" s="19" t="s">
        <v>36</v>
      </c>
      <c r="C42" s="20" t="s">
        <v>123</v>
      </c>
      <c r="D42" s="21">
        <v>2</v>
      </c>
      <c r="E42" s="22" t="s">
        <v>12</v>
      </c>
      <c r="F42" s="5"/>
      <c r="G42" s="5"/>
      <c r="H42" s="25">
        <f t="shared" si="2"/>
        <v>0</v>
      </c>
      <c r="J42" s="35"/>
    </row>
    <row r="43" spans="1:10" s="27" customFormat="1" ht="15">
      <c r="A43" s="14"/>
      <c r="B43" s="15" t="s">
        <v>37</v>
      </c>
      <c r="C43" s="110" t="s">
        <v>38</v>
      </c>
      <c r="D43" s="110"/>
      <c r="E43" s="110"/>
      <c r="F43" s="110"/>
      <c r="G43" s="110"/>
      <c r="H43" s="111"/>
      <c r="I43" s="16"/>
      <c r="J43" s="35"/>
    </row>
    <row r="44" spans="1:10" s="26" customFormat="1" ht="30">
      <c r="A44" s="18"/>
      <c r="B44" s="19" t="s">
        <v>39</v>
      </c>
      <c r="C44" s="20" t="s">
        <v>111</v>
      </c>
      <c r="D44" s="21">
        <v>10</v>
      </c>
      <c r="E44" s="33" t="s">
        <v>22</v>
      </c>
      <c r="F44" s="5"/>
      <c r="G44" s="5"/>
      <c r="H44" s="25">
        <f t="shared" si="2"/>
        <v>0</v>
      </c>
      <c r="J44" s="35"/>
    </row>
    <row r="45" spans="1:10" ht="15">
      <c r="A45" s="14"/>
      <c r="B45" s="36"/>
      <c r="C45" s="37" t="s">
        <v>41</v>
      </c>
      <c r="D45" s="37"/>
      <c r="E45" s="38"/>
      <c r="F45" s="39">
        <f>SUMPRODUCT(D12:D44,F12:F44)</f>
        <v>0</v>
      </c>
      <c r="G45" s="39">
        <f>SUMPRODUCT(D12:D44,G12:G44)</f>
        <v>0</v>
      </c>
      <c r="H45" s="40">
        <f>SUM(H12:H44)</f>
        <v>0</v>
      </c>
      <c r="I45" s="1"/>
      <c r="J45" s="26"/>
    </row>
    <row r="46" spans="1:9" s="27" customFormat="1" ht="15">
      <c r="A46" s="12"/>
      <c r="B46" s="13" t="s">
        <v>42</v>
      </c>
      <c r="C46" s="115" t="s">
        <v>46</v>
      </c>
      <c r="D46" s="115"/>
      <c r="E46" s="115"/>
      <c r="F46" s="115"/>
      <c r="G46" s="115"/>
      <c r="H46" s="116"/>
      <c r="I46" s="41"/>
    </row>
    <row r="47" spans="1:9" s="27" customFormat="1" ht="15">
      <c r="A47" s="14"/>
      <c r="B47" s="15">
        <v>1</v>
      </c>
      <c r="C47" s="110" t="s">
        <v>48</v>
      </c>
      <c r="D47" s="110"/>
      <c r="E47" s="110"/>
      <c r="F47" s="110"/>
      <c r="G47" s="110"/>
      <c r="H47" s="111"/>
      <c r="I47" s="42"/>
    </row>
    <row r="48" spans="1:9" s="27" customFormat="1" ht="30">
      <c r="A48" s="18"/>
      <c r="B48" s="19" t="s">
        <v>10</v>
      </c>
      <c r="C48" s="20" t="s">
        <v>196</v>
      </c>
      <c r="D48" s="21">
        <v>1</v>
      </c>
      <c r="E48" s="22" t="s">
        <v>22</v>
      </c>
      <c r="F48" s="5"/>
      <c r="G48" s="5"/>
      <c r="H48" s="25">
        <f>SUM(F48,G48)*D48</f>
        <v>0</v>
      </c>
      <c r="I48" s="43"/>
    </row>
    <row r="49" spans="1:9" s="42" customFormat="1" ht="15">
      <c r="A49" s="14"/>
      <c r="B49" s="15">
        <v>2</v>
      </c>
      <c r="C49" s="110" t="s">
        <v>49</v>
      </c>
      <c r="D49" s="110"/>
      <c r="E49" s="110"/>
      <c r="F49" s="110"/>
      <c r="G49" s="110"/>
      <c r="H49" s="111"/>
      <c r="I49" s="41"/>
    </row>
    <row r="50" spans="1:8" s="42" customFormat="1" ht="15">
      <c r="A50" s="18"/>
      <c r="B50" s="19" t="s">
        <v>18</v>
      </c>
      <c r="C50" s="44" t="s">
        <v>74</v>
      </c>
      <c r="D50" s="44"/>
      <c r="E50" s="22"/>
      <c r="F50" s="45"/>
      <c r="G50" s="45"/>
      <c r="H50" s="46"/>
    </row>
    <row r="51" spans="1:8" s="42" customFormat="1" ht="15">
      <c r="A51" s="18"/>
      <c r="B51" s="19" t="s">
        <v>75</v>
      </c>
      <c r="C51" s="44" t="s">
        <v>89</v>
      </c>
      <c r="D51" s="21">
        <v>6</v>
      </c>
      <c r="E51" s="22" t="s">
        <v>22</v>
      </c>
      <c r="F51" s="2"/>
      <c r="G51" s="2"/>
      <c r="H51" s="25">
        <f aca="true" t="shared" si="3" ref="H51:H65">SUM(F51,G51)*D51</f>
        <v>0</v>
      </c>
    </row>
    <row r="52" spans="1:8" s="42" customFormat="1" ht="15">
      <c r="A52" s="18"/>
      <c r="B52" s="19" t="s">
        <v>76</v>
      </c>
      <c r="C52" s="44" t="s">
        <v>93</v>
      </c>
      <c r="D52" s="21">
        <v>1</v>
      </c>
      <c r="E52" s="22" t="s">
        <v>22</v>
      </c>
      <c r="F52" s="2"/>
      <c r="G52" s="2"/>
      <c r="H52" s="25">
        <f t="shared" si="3"/>
        <v>0</v>
      </c>
    </row>
    <row r="53" spans="1:8" s="42" customFormat="1" ht="45">
      <c r="A53" s="18"/>
      <c r="B53" s="19" t="s">
        <v>45</v>
      </c>
      <c r="C53" s="44" t="s">
        <v>83</v>
      </c>
      <c r="D53" s="48"/>
      <c r="E53" s="33"/>
      <c r="F53" s="47"/>
      <c r="G53" s="47"/>
      <c r="H53" s="31"/>
    </row>
    <row r="54" spans="1:8" s="42" customFormat="1" ht="15">
      <c r="A54" s="18"/>
      <c r="B54" s="19" t="s">
        <v>77</v>
      </c>
      <c r="C54" s="44" t="s">
        <v>90</v>
      </c>
      <c r="D54" s="21">
        <v>2</v>
      </c>
      <c r="E54" s="22" t="s">
        <v>22</v>
      </c>
      <c r="F54" s="2"/>
      <c r="G54" s="2"/>
      <c r="H54" s="25">
        <f t="shared" si="3"/>
        <v>0</v>
      </c>
    </row>
    <row r="55" spans="1:8" s="42" customFormat="1" ht="45">
      <c r="A55" s="18"/>
      <c r="B55" s="19" t="s">
        <v>50</v>
      </c>
      <c r="C55" s="44" t="s">
        <v>84</v>
      </c>
      <c r="D55" s="48"/>
      <c r="E55" s="33"/>
      <c r="F55" s="47"/>
      <c r="G55" s="47"/>
      <c r="H55" s="31"/>
    </row>
    <row r="56" spans="1:8" s="42" customFormat="1" ht="15">
      <c r="A56" s="18"/>
      <c r="B56" s="19" t="s">
        <v>78</v>
      </c>
      <c r="C56" s="44" t="s">
        <v>163</v>
      </c>
      <c r="D56" s="21">
        <v>1</v>
      </c>
      <c r="E56" s="22" t="s">
        <v>22</v>
      </c>
      <c r="F56" s="2"/>
      <c r="G56" s="2"/>
      <c r="H56" s="25">
        <f t="shared" si="3"/>
        <v>0</v>
      </c>
    </row>
    <row r="57" spans="1:8" s="42" customFormat="1" ht="15">
      <c r="A57" s="18"/>
      <c r="B57" s="19" t="s">
        <v>79</v>
      </c>
      <c r="C57" s="44" t="s">
        <v>112</v>
      </c>
      <c r="D57" s="21">
        <v>1</v>
      </c>
      <c r="E57" s="22" t="s">
        <v>22</v>
      </c>
      <c r="F57" s="2"/>
      <c r="G57" s="2"/>
      <c r="H57" s="25">
        <f t="shared" si="3"/>
        <v>0</v>
      </c>
    </row>
    <row r="58" spans="1:96" s="27" customFormat="1" ht="15">
      <c r="A58" s="18"/>
      <c r="B58" s="19" t="s">
        <v>57</v>
      </c>
      <c r="C58" s="20" t="s">
        <v>81</v>
      </c>
      <c r="D58" s="21" t="s">
        <v>8</v>
      </c>
      <c r="E58" s="22" t="s">
        <v>8</v>
      </c>
      <c r="F58" s="24" t="s">
        <v>8</v>
      </c>
      <c r="G58" s="24" t="s">
        <v>8</v>
      </c>
      <c r="H58" s="31"/>
      <c r="I58" s="41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</row>
    <row r="59" spans="1:96" ht="15">
      <c r="A59" s="18"/>
      <c r="B59" s="19" t="s">
        <v>114</v>
      </c>
      <c r="C59" s="20" t="s">
        <v>91</v>
      </c>
      <c r="D59" s="21">
        <v>4</v>
      </c>
      <c r="E59" s="22" t="s">
        <v>22</v>
      </c>
      <c r="F59" s="5"/>
      <c r="G59" s="5"/>
      <c r="H59" s="25">
        <f t="shared" si="3"/>
        <v>0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</row>
    <row r="60" spans="1:96" s="49" customFormat="1" ht="15">
      <c r="A60" s="18"/>
      <c r="B60" s="19" t="s">
        <v>115</v>
      </c>
      <c r="C60" s="20" t="s">
        <v>92</v>
      </c>
      <c r="D60" s="21">
        <v>4</v>
      </c>
      <c r="E60" s="22" t="s">
        <v>22</v>
      </c>
      <c r="F60" s="5"/>
      <c r="G60" s="5"/>
      <c r="H60" s="25">
        <f t="shared" si="3"/>
        <v>0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</row>
    <row r="61" spans="1:96" s="49" customFormat="1" ht="15">
      <c r="A61" s="18"/>
      <c r="B61" s="19" t="s">
        <v>58</v>
      </c>
      <c r="C61" s="50" t="s">
        <v>124</v>
      </c>
      <c r="D61" s="21"/>
      <c r="E61" s="22"/>
      <c r="F61" s="23"/>
      <c r="G61" s="23"/>
      <c r="H61" s="25"/>
      <c r="I61" s="51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</row>
    <row r="62" spans="1:96" s="49" customFormat="1" ht="15">
      <c r="A62" s="18"/>
      <c r="B62" s="52" t="s">
        <v>80</v>
      </c>
      <c r="C62" s="50" t="s">
        <v>125</v>
      </c>
      <c r="D62" s="21">
        <v>1</v>
      </c>
      <c r="E62" s="22" t="s">
        <v>22</v>
      </c>
      <c r="F62" s="3"/>
      <c r="G62" s="3"/>
      <c r="H62" s="25">
        <f t="shared" si="3"/>
        <v>0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</row>
    <row r="63" spans="1:96" s="49" customFormat="1" ht="15">
      <c r="A63" s="18"/>
      <c r="B63" s="52" t="s">
        <v>164</v>
      </c>
      <c r="C63" s="50" t="s">
        <v>126</v>
      </c>
      <c r="D63" s="21">
        <v>1</v>
      </c>
      <c r="E63" s="22" t="s">
        <v>22</v>
      </c>
      <c r="F63" s="3"/>
      <c r="G63" s="3"/>
      <c r="H63" s="25">
        <f t="shared" si="3"/>
        <v>0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</row>
    <row r="64" spans="1:96" s="27" customFormat="1" ht="15">
      <c r="A64" s="18"/>
      <c r="B64" s="52" t="s">
        <v>197</v>
      </c>
      <c r="C64" s="50" t="s">
        <v>127</v>
      </c>
      <c r="D64" s="21">
        <v>1</v>
      </c>
      <c r="E64" s="22" t="s">
        <v>22</v>
      </c>
      <c r="F64" s="3"/>
      <c r="G64" s="3"/>
      <c r="H64" s="25">
        <f t="shared" si="3"/>
        <v>0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</row>
    <row r="65" spans="1:9" ht="15">
      <c r="A65" s="18"/>
      <c r="B65" s="52" t="s">
        <v>198</v>
      </c>
      <c r="C65" s="50" t="s">
        <v>128</v>
      </c>
      <c r="D65" s="21">
        <v>3</v>
      </c>
      <c r="E65" s="22" t="s">
        <v>22</v>
      </c>
      <c r="F65" s="3"/>
      <c r="G65" s="3"/>
      <c r="H65" s="25">
        <f t="shared" si="3"/>
        <v>0</v>
      </c>
      <c r="I65" s="51"/>
    </row>
    <row r="66" spans="1:96" s="53" customFormat="1" ht="15">
      <c r="A66" s="14"/>
      <c r="B66" s="36"/>
      <c r="C66" s="37" t="s">
        <v>51</v>
      </c>
      <c r="D66" s="37"/>
      <c r="E66" s="38"/>
      <c r="F66" s="39">
        <f>SUMPRODUCT(D48:D65,F48:F65)</f>
        <v>0</v>
      </c>
      <c r="G66" s="39">
        <f>SUMPRODUCT(D48:D65,G48:G65)</f>
        <v>0</v>
      </c>
      <c r="H66" s="40">
        <f>SUM(H48:H65)</f>
        <v>0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</row>
    <row r="67" spans="1:8" s="11" customFormat="1" ht="15">
      <c r="A67" s="12"/>
      <c r="B67" s="13" t="s">
        <v>47</v>
      </c>
      <c r="C67" s="115" t="s">
        <v>53</v>
      </c>
      <c r="D67" s="115"/>
      <c r="E67" s="115"/>
      <c r="F67" s="115"/>
      <c r="G67" s="115"/>
      <c r="H67" s="116"/>
    </row>
    <row r="68" spans="1:96" s="27" customFormat="1" ht="15">
      <c r="A68" s="14"/>
      <c r="B68" s="15">
        <v>1</v>
      </c>
      <c r="C68" s="110" t="s">
        <v>54</v>
      </c>
      <c r="D68" s="110"/>
      <c r="E68" s="110"/>
      <c r="F68" s="110"/>
      <c r="G68" s="110"/>
      <c r="H68" s="11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</row>
    <row r="69" spans="1:97" ht="60">
      <c r="A69" s="18"/>
      <c r="B69" s="28" t="s">
        <v>10</v>
      </c>
      <c r="C69" s="50" t="s">
        <v>113</v>
      </c>
      <c r="D69" s="48">
        <v>1</v>
      </c>
      <c r="E69" s="33" t="s">
        <v>22</v>
      </c>
      <c r="F69" s="2"/>
      <c r="G69" s="2"/>
      <c r="H69" s="25">
        <f>SUM(F69,G69)*D69</f>
        <v>0</v>
      </c>
      <c r="I69" s="54"/>
      <c r="CS69" s="55"/>
    </row>
    <row r="70" spans="1:97" ht="15">
      <c r="A70" s="14"/>
      <c r="B70" s="36"/>
      <c r="C70" s="37" t="s">
        <v>55</v>
      </c>
      <c r="D70" s="37"/>
      <c r="E70" s="38"/>
      <c r="F70" s="39">
        <f>SUMPRODUCT(D68:D69,F68:F69)</f>
        <v>0</v>
      </c>
      <c r="G70" s="39">
        <f>SUMPRODUCT(D68:D69,G68:G69)</f>
        <v>0</v>
      </c>
      <c r="H70" s="40">
        <f>SUM(H68:H69)</f>
        <v>0</v>
      </c>
      <c r="I70" s="54"/>
      <c r="CS70" s="55"/>
    </row>
    <row r="71" spans="1:97" ht="15">
      <c r="A71" s="12"/>
      <c r="B71" s="13" t="s">
        <v>52</v>
      </c>
      <c r="C71" s="115" t="s">
        <v>38</v>
      </c>
      <c r="D71" s="115"/>
      <c r="E71" s="115"/>
      <c r="F71" s="115"/>
      <c r="G71" s="115"/>
      <c r="H71" s="116"/>
      <c r="I71" s="54"/>
      <c r="CS71" s="55"/>
    </row>
    <row r="72" spans="1:97" ht="15">
      <c r="A72" s="18"/>
      <c r="B72" s="19" t="s">
        <v>43</v>
      </c>
      <c r="C72" s="20" t="s">
        <v>60</v>
      </c>
      <c r="D72" s="21">
        <v>100</v>
      </c>
      <c r="E72" s="22" t="s">
        <v>12</v>
      </c>
      <c r="F72" s="5"/>
      <c r="G72" s="5"/>
      <c r="H72" s="25">
        <f>SUM(F72,G72)*D72</f>
        <v>0</v>
      </c>
      <c r="I72" s="54"/>
      <c r="CS72" s="55"/>
    </row>
    <row r="73" spans="1:97" ht="15">
      <c r="A73" s="18"/>
      <c r="B73" s="19" t="s">
        <v>44</v>
      </c>
      <c r="C73" s="20" t="s">
        <v>61</v>
      </c>
      <c r="D73" s="21">
        <v>100</v>
      </c>
      <c r="E73" s="22" t="s">
        <v>12</v>
      </c>
      <c r="F73" s="5"/>
      <c r="G73" s="5"/>
      <c r="H73" s="25">
        <f>SUM(F73,G73)*D73</f>
        <v>0</v>
      </c>
      <c r="I73" s="54"/>
      <c r="CS73" s="55"/>
    </row>
    <row r="74" spans="1:97" ht="15">
      <c r="A74" s="14"/>
      <c r="B74" s="36"/>
      <c r="C74" s="37" t="s">
        <v>62</v>
      </c>
      <c r="D74" s="37"/>
      <c r="E74" s="38"/>
      <c r="F74" s="39">
        <f>SUMPRODUCT(D72:D73,F72:F73)</f>
        <v>0</v>
      </c>
      <c r="G74" s="39">
        <f>SUMPRODUCT(D72:D73,G72:G73)</f>
        <v>0</v>
      </c>
      <c r="H74" s="40">
        <f>SUM(H72:H73)</f>
        <v>0</v>
      </c>
      <c r="I74" s="54"/>
      <c r="CS74" s="55"/>
    </row>
    <row r="75" spans="1:8" s="11" customFormat="1" ht="15">
      <c r="A75" s="12"/>
      <c r="B75" s="13" t="s">
        <v>56</v>
      </c>
      <c r="C75" s="115" t="s">
        <v>118</v>
      </c>
      <c r="D75" s="115"/>
      <c r="E75" s="115"/>
      <c r="F75" s="115"/>
      <c r="G75" s="115"/>
      <c r="H75" s="116"/>
    </row>
    <row r="76" spans="1:97" s="7" customFormat="1" ht="15">
      <c r="A76" s="18"/>
      <c r="B76" s="56" t="s">
        <v>10</v>
      </c>
      <c r="C76" s="50" t="s">
        <v>94</v>
      </c>
      <c r="D76" s="21">
        <v>1</v>
      </c>
      <c r="E76" s="22" t="s">
        <v>22</v>
      </c>
      <c r="F76" s="4"/>
      <c r="G76" s="3"/>
      <c r="H76" s="25">
        <f aca="true" t="shared" si="4" ref="H76:H81">SUM(F76,G76)*D76</f>
        <v>0</v>
      </c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</row>
    <row r="77" spans="1:97" s="7" customFormat="1" ht="15">
      <c r="A77" s="18"/>
      <c r="B77" s="56" t="s">
        <v>11</v>
      </c>
      <c r="C77" s="50" t="s">
        <v>170</v>
      </c>
      <c r="D77" s="21">
        <v>3</v>
      </c>
      <c r="E77" s="22" t="s">
        <v>22</v>
      </c>
      <c r="F77" s="4"/>
      <c r="G77" s="3"/>
      <c r="H77" s="25">
        <f t="shared" si="4"/>
        <v>0</v>
      </c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</row>
    <row r="78" spans="1:97" s="7" customFormat="1" ht="15">
      <c r="A78" s="18"/>
      <c r="B78" s="56" t="s">
        <v>13</v>
      </c>
      <c r="C78" s="50" t="s">
        <v>117</v>
      </c>
      <c r="D78" s="21">
        <v>2</v>
      </c>
      <c r="E78" s="22" t="s">
        <v>22</v>
      </c>
      <c r="F78" s="4"/>
      <c r="G78" s="3"/>
      <c r="H78" s="25">
        <f t="shared" si="4"/>
        <v>0</v>
      </c>
      <c r="I78" s="59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60"/>
      <c r="CN78" s="60"/>
      <c r="CO78" s="60"/>
      <c r="CP78" s="60"/>
      <c r="CQ78" s="60"/>
      <c r="CR78" s="60"/>
      <c r="CS78" s="60"/>
    </row>
    <row r="79" spans="1:97" s="7" customFormat="1" ht="15">
      <c r="A79" s="18"/>
      <c r="B79" s="56" t="s">
        <v>14</v>
      </c>
      <c r="C79" s="50" t="s">
        <v>95</v>
      </c>
      <c r="D79" s="21">
        <v>1</v>
      </c>
      <c r="E79" s="22" t="s">
        <v>22</v>
      </c>
      <c r="F79" s="4"/>
      <c r="G79" s="3"/>
      <c r="H79" s="25">
        <f t="shared" si="4"/>
        <v>0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</row>
    <row r="80" spans="1:97" s="7" customFormat="1" ht="15">
      <c r="A80" s="18"/>
      <c r="B80" s="56" t="s">
        <v>15</v>
      </c>
      <c r="C80" s="50" t="s">
        <v>96</v>
      </c>
      <c r="D80" s="21">
        <v>1</v>
      </c>
      <c r="E80" s="22" t="s">
        <v>22</v>
      </c>
      <c r="F80" s="4"/>
      <c r="G80" s="3"/>
      <c r="H80" s="25">
        <f t="shared" si="4"/>
        <v>0</v>
      </c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</row>
    <row r="81" spans="1:97" s="7" customFormat="1" ht="30">
      <c r="A81" s="18"/>
      <c r="B81" s="56" t="s">
        <v>16</v>
      </c>
      <c r="C81" s="50" t="s">
        <v>178</v>
      </c>
      <c r="D81" s="21">
        <v>2</v>
      </c>
      <c r="E81" s="22" t="s">
        <v>22</v>
      </c>
      <c r="F81" s="4"/>
      <c r="G81" s="4"/>
      <c r="H81" s="25">
        <f t="shared" si="4"/>
        <v>0</v>
      </c>
      <c r="I81" s="59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60"/>
      <c r="CN81" s="60"/>
      <c r="CO81" s="60"/>
      <c r="CP81" s="60"/>
      <c r="CQ81" s="60"/>
      <c r="CR81" s="60"/>
      <c r="CS81" s="60"/>
    </row>
    <row r="82" spans="1:96" s="53" customFormat="1" ht="15">
      <c r="A82" s="14"/>
      <c r="B82" s="36"/>
      <c r="C82" s="37" t="s">
        <v>119</v>
      </c>
      <c r="D82" s="37"/>
      <c r="E82" s="38"/>
      <c r="F82" s="39">
        <f>SUMPRODUCT(D76:D81,F76:F81)</f>
        <v>0</v>
      </c>
      <c r="G82" s="39">
        <f>SUMPRODUCT(D76:D81,G76:G81)</f>
        <v>0</v>
      </c>
      <c r="H82" s="40">
        <f>SUM(H76:H81)</f>
        <v>0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</row>
    <row r="83" spans="1:8" s="61" customFormat="1" ht="15.75">
      <c r="A83" s="14"/>
      <c r="B83" s="36"/>
      <c r="C83" s="37" t="s">
        <v>352</v>
      </c>
      <c r="D83" s="37"/>
      <c r="E83" s="38"/>
      <c r="F83" s="39">
        <f>F82+F74+F70+F66+F45</f>
        <v>0</v>
      </c>
      <c r="G83" s="39">
        <f>G82+G74+G70+G66+G45</f>
        <v>0</v>
      </c>
      <c r="H83" s="40">
        <f>H82+H74+H70+H66+H45</f>
        <v>0</v>
      </c>
    </row>
    <row r="84" spans="1:8" s="11" customFormat="1" ht="15">
      <c r="A84" s="12"/>
      <c r="B84" s="13" t="s">
        <v>59</v>
      </c>
      <c r="C84" s="115" t="s">
        <v>99</v>
      </c>
      <c r="D84" s="115"/>
      <c r="E84" s="115"/>
      <c r="F84" s="115"/>
      <c r="G84" s="115"/>
      <c r="H84" s="116"/>
    </row>
    <row r="85" spans="1:97" s="27" customFormat="1" ht="15">
      <c r="A85" s="14"/>
      <c r="B85" s="15">
        <v>1</v>
      </c>
      <c r="C85" s="110" t="s">
        <v>199</v>
      </c>
      <c r="D85" s="110"/>
      <c r="E85" s="110"/>
      <c r="F85" s="110"/>
      <c r="G85" s="110"/>
      <c r="H85" s="111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</row>
    <row r="86" spans="1:97" s="27" customFormat="1" ht="45">
      <c r="A86" s="18"/>
      <c r="B86" s="56" t="s">
        <v>10</v>
      </c>
      <c r="C86" s="50" t="s">
        <v>200</v>
      </c>
      <c r="D86" s="21">
        <v>1</v>
      </c>
      <c r="E86" s="22" t="s">
        <v>201</v>
      </c>
      <c r="F86" s="4"/>
      <c r="G86" s="4"/>
      <c r="H86" s="25">
        <f aca="true" t="shared" si="5" ref="H86:H98">SUM(F86:G86)*D86</f>
        <v>0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</row>
    <row r="87" spans="1:97" s="27" customFormat="1" ht="15">
      <c r="A87" s="18"/>
      <c r="B87" s="56" t="s">
        <v>11</v>
      </c>
      <c r="C87" s="50" t="s">
        <v>202</v>
      </c>
      <c r="D87" s="21">
        <v>1</v>
      </c>
      <c r="E87" s="22" t="s">
        <v>203</v>
      </c>
      <c r="F87" s="4"/>
      <c r="G87" s="4"/>
      <c r="H87" s="25">
        <f t="shared" si="5"/>
        <v>0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</row>
    <row r="88" spans="1:97" s="27" customFormat="1" ht="15">
      <c r="A88" s="18"/>
      <c r="B88" s="56" t="s">
        <v>13</v>
      </c>
      <c r="C88" s="50" t="s">
        <v>204</v>
      </c>
      <c r="D88" s="21">
        <v>3</v>
      </c>
      <c r="E88" s="22" t="s">
        <v>205</v>
      </c>
      <c r="F88" s="4"/>
      <c r="G88" s="4"/>
      <c r="H88" s="25">
        <f t="shared" si="5"/>
        <v>0</v>
      </c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</row>
    <row r="89" spans="1:97" s="27" customFormat="1" ht="15">
      <c r="A89" s="18"/>
      <c r="B89" s="56" t="s">
        <v>14</v>
      </c>
      <c r="C89" s="50" t="s">
        <v>206</v>
      </c>
      <c r="D89" s="21">
        <v>5.5</v>
      </c>
      <c r="E89" s="22" t="s">
        <v>205</v>
      </c>
      <c r="F89" s="4"/>
      <c r="G89" s="4"/>
      <c r="H89" s="25">
        <f t="shared" si="5"/>
        <v>0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</row>
    <row r="90" spans="1:97" s="27" customFormat="1" ht="15">
      <c r="A90" s="18"/>
      <c r="B90" s="56" t="s">
        <v>15</v>
      </c>
      <c r="C90" s="50" t="s">
        <v>207</v>
      </c>
      <c r="D90" s="21">
        <v>15</v>
      </c>
      <c r="E90" s="22" t="s">
        <v>208</v>
      </c>
      <c r="F90" s="4"/>
      <c r="G90" s="4"/>
      <c r="H90" s="25">
        <f t="shared" si="5"/>
        <v>0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</row>
    <row r="91" spans="1:97" s="27" customFormat="1" ht="15">
      <c r="A91" s="18"/>
      <c r="B91" s="56" t="s">
        <v>16</v>
      </c>
      <c r="C91" s="50" t="s">
        <v>209</v>
      </c>
      <c r="D91" s="21">
        <v>15</v>
      </c>
      <c r="E91" s="22" t="s">
        <v>208</v>
      </c>
      <c r="F91" s="4"/>
      <c r="G91" s="4"/>
      <c r="H91" s="25">
        <f t="shared" si="5"/>
        <v>0</v>
      </c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</row>
    <row r="92" spans="1:97" s="27" customFormat="1" ht="15">
      <c r="A92" s="18"/>
      <c r="B92" s="56" t="s">
        <v>63</v>
      </c>
      <c r="C92" s="50" t="s">
        <v>210</v>
      </c>
      <c r="D92" s="21">
        <v>15</v>
      </c>
      <c r="E92" s="22" t="s">
        <v>208</v>
      </c>
      <c r="F92" s="4"/>
      <c r="G92" s="4"/>
      <c r="H92" s="25">
        <f t="shared" si="5"/>
        <v>0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</row>
    <row r="93" spans="1:97" s="27" customFormat="1" ht="15">
      <c r="A93" s="18"/>
      <c r="B93" s="56" t="s">
        <v>64</v>
      </c>
      <c r="C93" s="50" t="s">
        <v>211</v>
      </c>
      <c r="D93" s="21">
        <v>15</v>
      </c>
      <c r="E93" s="22" t="s">
        <v>208</v>
      </c>
      <c r="F93" s="4"/>
      <c r="G93" s="4"/>
      <c r="H93" s="25">
        <f t="shared" si="5"/>
        <v>0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</row>
    <row r="94" spans="1:97" s="27" customFormat="1" ht="15">
      <c r="A94" s="18"/>
      <c r="B94" s="56" t="s">
        <v>218</v>
      </c>
      <c r="C94" s="50" t="s">
        <v>212</v>
      </c>
      <c r="D94" s="21">
        <v>1</v>
      </c>
      <c r="E94" s="22" t="s">
        <v>201</v>
      </c>
      <c r="F94" s="4"/>
      <c r="G94" s="4"/>
      <c r="H94" s="25">
        <f t="shared" si="5"/>
        <v>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</row>
    <row r="95" spans="1:97" s="27" customFormat="1" ht="15">
      <c r="A95" s="18"/>
      <c r="B95" s="56" t="s">
        <v>219</v>
      </c>
      <c r="C95" s="50" t="s">
        <v>213</v>
      </c>
      <c r="D95" s="21">
        <v>2</v>
      </c>
      <c r="E95" s="22" t="s">
        <v>205</v>
      </c>
      <c r="F95" s="4"/>
      <c r="G95" s="4"/>
      <c r="H95" s="25">
        <f t="shared" si="5"/>
        <v>0</v>
      </c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</row>
    <row r="96" spans="1:97" s="27" customFormat="1" ht="15">
      <c r="A96" s="18"/>
      <c r="B96" s="56" t="s">
        <v>220</v>
      </c>
      <c r="C96" s="50" t="s">
        <v>214</v>
      </c>
      <c r="D96" s="21">
        <v>15</v>
      </c>
      <c r="E96" s="22" t="s">
        <v>208</v>
      </c>
      <c r="F96" s="4"/>
      <c r="G96" s="4"/>
      <c r="H96" s="25">
        <f t="shared" si="5"/>
        <v>0</v>
      </c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</row>
    <row r="97" spans="1:97" s="27" customFormat="1" ht="15">
      <c r="A97" s="18"/>
      <c r="B97" s="56" t="s">
        <v>221</v>
      </c>
      <c r="C97" s="50" t="s">
        <v>215</v>
      </c>
      <c r="D97" s="21">
        <v>2</v>
      </c>
      <c r="E97" s="22" t="s">
        <v>73</v>
      </c>
      <c r="F97" s="4"/>
      <c r="G97" s="4"/>
      <c r="H97" s="25">
        <f t="shared" si="5"/>
        <v>0</v>
      </c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</row>
    <row r="98" spans="1:97" s="27" customFormat="1" ht="15">
      <c r="A98" s="18"/>
      <c r="B98" s="56" t="s">
        <v>222</v>
      </c>
      <c r="C98" s="50" t="s">
        <v>216</v>
      </c>
      <c r="D98" s="21">
        <v>1</v>
      </c>
      <c r="E98" s="22" t="s">
        <v>217</v>
      </c>
      <c r="F98" s="4"/>
      <c r="G98" s="4"/>
      <c r="H98" s="25">
        <f t="shared" si="5"/>
        <v>0</v>
      </c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</row>
    <row r="99" spans="1:9" s="61" customFormat="1" ht="15.75">
      <c r="A99" s="14"/>
      <c r="B99" s="36"/>
      <c r="C99" s="37" t="s">
        <v>116</v>
      </c>
      <c r="D99" s="37"/>
      <c r="E99" s="38"/>
      <c r="F99" s="39">
        <f>SUMPRODUCT(D85:D98,F85:F98)</f>
        <v>0</v>
      </c>
      <c r="G99" s="39">
        <f>SUMPRODUCT(D85:D98,G85:G98)</f>
        <v>0</v>
      </c>
      <c r="H99" s="40">
        <f>SUM(H85:H98)</f>
        <v>0</v>
      </c>
      <c r="I99" s="62"/>
    </row>
    <row r="100" spans="1:8" s="11" customFormat="1" ht="15">
      <c r="A100" s="12"/>
      <c r="B100" s="13" t="s">
        <v>97</v>
      </c>
      <c r="C100" s="115" t="s">
        <v>101</v>
      </c>
      <c r="D100" s="115"/>
      <c r="E100" s="115"/>
      <c r="F100" s="115"/>
      <c r="G100" s="115"/>
      <c r="H100" s="116"/>
    </row>
    <row r="101" spans="1:27" s="63" customFormat="1" ht="15">
      <c r="A101" s="14"/>
      <c r="B101" s="15">
        <v>1</v>
      </c>
      <c r="C101" s="110" t="s">
        <v>223</v>
      </c>
      <c r="D101" s="110"/>
      <c r="E101" s="110"/>
      <c r="F101" s="110"/>
      <c r="G101" s="110"/>
      <c r="H101" s="111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8" s="55" customFormat="1" ht="15">
      <c r="A102" s="18"/>
      <c r="B102" s="56" t="s">
        <v>10</v>
      </c>
      <c r="C102" s="50" t="s">
        <v>224</v>
      </c>
      <c r="D102" s="21">
        <v>1</v>
      </c>
      <c r="E102" s="22" t="s">
        <v>22</v>
      </c>
      <c r="F102" s="4"/>
      <c r="G102" s="4"/>
      <c r="H102" s="25">
        <f>SUM(F102:G102)*D102</f>
        <v>0</v>
      </c>
    </row>
    <row r="103" spans="1:8" s="55" customFormat="1" ht="15">
      <c r="A103" s="18"/>
      <c r="B103" s="56" t="s">
        <v>11</v>
      </c>
      <c r="C103" s="50" t="s">
        <v>225</v>
      </c>
      <c r="D103" s="21">
        <v>4</v>
      </c>
      <c r="E103" s="22" t="s">
        <v>22</v>
      </c>
      <c r="F103" s="4"/>
      <c r="G103" s="4"/>
      <c r="H103" s="25">
        <f>SUM(F103:G103)*D103</f>
        <v>0</v>
      </c>
    </row>
    <row r="104" spans="1:8" s="55" customFormat="1" ht="15">
      <c r="A104" s="18"/>
      <c r="B104" s="56" t="s">
        <v>13</v>
      </c>
      <c r="C104" s="50" t="s">
        <v>226</v>
      </c>
      <c r="D104" s="21">
        <v>42</v>
      </c>
      <c r="E104" s="22" t="s">
        <v>208</v>
      </c>
      <c r="F104" s="57" t="s">
        <v>129</v>
      </c>
      <c r="G104" s="4"/>
      <c r="H104" s="25">
        <f>SUM(F104:G104)*D104</f>
        <v>0</v>
      </c>
    </row>
    <row r="105" spans="1:12" s="65" customFormat="1" ht="15">
      <c r="A105" s="18"/>
      <c r="B105" s="56" t="s">
        <v>14</v>
      </c>
      <c r="C105" s="50" t="s">
        <v>227</v>
      </c>
      <c r="D105" s="21">
        <v>14</v>
      </c>
      <c r="E105" s="22" t="s">
        <v>22</v>
      </c>
      <c r="F105" s="57" t="s">
        <v>129</v>
      </c>
      <c r="G105" s="4"/>
      <c r="H105" s="25">
        <f>SUM(F105:G105)*D105</f>
        <v>0</v>
      </c>
      <c r="I105" s="64"/>
      <c r="J105" s="64"/>
      <c r="K105" s="64"/>
      <c r="L105" s="64"/>
    </row>
    <row r="106" spans="1:8" s="65" customFormat="1" ht="15">
      <c r="A106" s="18"/>
      <c r="B106" s="56" t="s">
        <v>15</v>
      </c>
      <c r="C106" s="50" t="s">
        <v>228</v>
      </c>
      <c r="D106" s="21">
        <v>160</v>
      </c>
      <c r="E106" s="22" t="s">
        <v>208</v>
      </c>
      <c r="F106" s="4"/>
      <c r="G106" s="4"/>
      <c r="H106" s="25">
        <f>SUM(F106:G106)*D106</f>
        <v>0</v>
      </c>
    </row>
    <row r="107" spans="1:12" s="65" customFormat="1" ht="15">
      <c r="A107" s="14"/>
      <c r="B107" s="15">
        <v>2</v>
      </c>
      <c r="C107" s="110" t="s">
        <v>229</v>
      </c>
      <c r="D107" s="110"/>
      <c r="E107" s="110"/>
      <c r="F107" s="110"/>
      <c r="G107" s="110"/>
      <c r="H107" s="111"/>
      <c r="I107" s="64"/>
      <c r="J107" s="64"/>
      <c r="K107" s="64"/>
      <c r="L107" s="64"/>
    </row>
    <row r="108" spans="1:12" s="65" customFormat="1" ht="15">
      <c r="A108" s="18"/>
      <c r="B108" s="56" t="s">
        <v>18</v>
      </c>
      <c r="C108" s="50" t="s">
        <v>230</v>
      </c>
      <c r="D108" s="21">
        <v>120</v>
      </c>
      <c r="E108" s="22" t="s">
        <v>231</v>
      </c>
      <c r="F108" s="4"/>
      <c r="G108" s="4"/>
      <c r="H108" s="25">
        <f>SUM(F108:G108)*D108</f>
        <v>0</v>
      </c>
      <c r="I108" s="64"/>
      <c r="J108" s="64"/>
      <c r="K108" s="64"/>
      <c r="L108" s="64"/>
    </row>
    <row r="109" spans="1:12" s="65" customFormat="1" ht="45">
      <c r="A109" s="18"/>
      <c r="B109" s="56" t="s">
        <v>45</v>
      </c>
      <c r="C109" s="50" t="s">
        <v>232</v>
      </c>
      <c r="D109" s="21">
        <v>1</v>
      </c>
      <c r="E109" s="22" t="s">
        <v>22</v>
      </c>
      <c r="F109" s="4"/>
      <c r="G109" s="4"/>
      <c r="H109" s="25">
        <f>SUM(F109:G109)*D109</f>
        <v>0</v>
      </c>
      <c r="I109" s="64"/>
      <c r="J109" s="64"/>
      <c r="K109" s="64"/>
      <c r="L109" s="64"/>
    </row>
    <row r="110" spans="1:12" s="65" customFormat="1" ht="15">
      <c r="A110" s="18"/>
      <c r="B110" s="56" t="s">
        <v>50</v>
      </c>
      <c r="C110" s="50" t="s">
        <v>233</v>
      </c>
      <c r="D110" s="21"/>
      <c r="E110" s="22"/>
      <c r="F110" s="57"/>
      <c r="G110" s="57"/>
      <c r="H110" s="25"/>
      <c r="I110" s="64"/>
      <c r="J110" s="64"/>
      <c r="K110" s="64"/>
      <c r="L110" s="64"/>
    </row>
    <row r="111" spans="1:12" s="65" customFormat="1" ht="30">
      <c r="A111" s="18"/>
      <c r="B111" s="56" t="s">
        <v>78</v>
      </c>
      <c r="C111" s="50" t="s">
        <v>234</v>
      </c>
      <c r="D111" s="21">
        <v>2</v>
      </c>
      <c r="E111" s="22" t="s">
        <v>22</v>
      </c>
      <c r="F111" s="4"/>
      <c r="G111" s="4"/>
      <c r="H111" s="25">
        <f>SUM(F111:G111)*D111</f>
        <v>0</v>
      </c>
      <c r="I111" s="64"/>
      <c r="J111" s="64"/>
      <c r="K111" s="64"/>
      <c r="L111" s="64"/>
    </row>
    <row r="112" spans="1:97" s="29" customFormat="1" ht="30">
      <c r="A112" s="18"/>
      <c r="B112" s="56" t="s">
        <v>79</v>
      </c>
      <c r="C112" s="50" t="s">
        <v>235</v>
      </c>
      <c r="D112" s="21">
        <v>2</v>
      </c>
      <c r="E112" s="22" t="s">
        <v>22</v>
      </c>
      <c r="F112" s="4"/>
      <c r="G112" s="4"/>
      <c r="H112" s="25">
        <f>SUM(F112:G112)*D112</f>
        <v>0</v>
      </c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</row>
    <row r="113" spans="1:27" s="68" customFormat="1" ht="30">
      <c r="A113" s="18"/>
      <c r="B113" s="56" t="s">
        <v>57</v>
      </c>
      <c r="C113" s="50" t="s">
        <v>236</v>
      </c>
      <c r="D113" s="21">
        <v>3</v>
      </c>
      <c r="E113" s="22" t="s">
        <v>22</v>
      </c>
      <c r="F113" s="4"/>
      <c r="G113" s="4"/>
      <c r="H113" s="25">
        <f>SUM(F113:G113)*D113</f>
        <v>0</v>
      </c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8" s="55" customFormat="1" ht="15">
      <c r="A114" s="18"/>
      <c r="B114" s="56" t="s">
        <v>58</v>
      </c>
      <c r="C114" s="50" t="s">
        <v>237</v>
      </c>
      <c r="D114" s="21"/>
      <c r="E114" s="22"/>
      <c r="F114" s="57"/>
      <c r="G114" s="57"/>
      <c r="H114" s="25"/>
    </row>
    <row r="115" spans="1:8" s="29" customFormat="1" ht="15">
      <c r="A115" s="18"/>
      <c r="B115" s="56" t="s">
        <v>80</v>
      </c>
      <c r="C115" s="50" t="s">
        <v>238</v>
      </c>
      <c r="D115" s="21">
        <v>6</v>
      </c>
      <c r="E115" s="22" t="s">
        <v>208</v>
      </c>
      <c r="F115" s="4"/>
      <c r="G115" s="4"/>
      <c r="H115" s="25">
        <f aca="true" t="shared" si="6" ref="H115:H121">SUM(F115:G115)*D115</f>
        <v>0</v>
      </c>
    </row>
    <row r="116" spans="1:8" s="29" customFormat="1" ht="15">
      <c r="A116" s="18"/>
      <c r="B116" s="56" t="s">
        <v>164</v>
      </c>
      <c r="C116" s="50" t="s">
        <v>239</v>
      </c>
      <c r="D116" s="21">
        <v>25</v>
      </c>
      <c r="E116" s="22" t="s">
        <v>208</v>
      </c>
      <c r="F116" s="4"/>
      <c r="G116" s="4"/>
      <c r="H116" s="25">
        <f t="shared" si="6"/>
        <v>0</v>
      </c>
    </row>
    <row r="117" spans="1:8" s="29" customFormat="1" ht="15">
      <c r="A117" s="18"/>
      <c r="B117" s="56" t="s">
        <v>197</v>
      </c>
      <c r="C117" s="50" t="s">
        <v>240</v>
      </c>
      <c r="D117" s="21">
        <v>3</v>
      </c>
      <c r="E117" s="22" t="s">
        <v>22</v>
      </c>
      <c r="F117" s="4"/>
      <c r="G117" s="4"/>
      <c r="H117" s="25">
        <f t="shared" si="6"/>
        <v>0</v>
      </c>
    </row>
    <row r="118" spans="1:8" s="29" customFormat="1" ht="15">
      <c r="A118" s="18"/>
      <c r="B118" s="56" t="s">
        <v>198</v>
      </c>
      <c r="C118" s="50" t="s">
        <v>241</v>
      </c>
      <c r="D118" s="21">
        <v>3</v>
      </c>
      <c r="E118" s="22" t="s">
        <v>22</v>
      </c>
      <c r="F118" s="4"/>
      <c r="G118" s="4"/>
      <c r="H118" s="25">
        <f t="shared" si="6"/>
        <v>0</v>
      </c>
    </row>
    <row r="119" spans="1:8" s="29" customFormat="1" ht="45">
      <c r="A119" s="18"/>
      <c r="B119" s="56" t="s">
        <v>242</v>
      </c>
      <c r="C119" s="50" t="s">
        <v>243</v>
      </c>
      <c r="D119" s="21">
        <v>12</v>
      </c>
      <c r="E119" s="22" t="s">
        <v>22</v>
      </c>
      <c r="F119" s="4"/>
      <c r="G119" s="4"/>
      <c r="H119" s="25">
        <f t="shared" si="6"/>
        <v>0</v>
      </c>
    </row>
    <row r="120" spans="1:8" s="29" customFormat="1" ht="15">
      <c r="A120" s="18"/>
      <c r="B120" s="56" t="s">
        <v>341</v>
      </c>
      <c r="C120" s="50" t="s">
        <v>245</v>
      </c>
      <c r="D120" s="21">
        <v>30</v>
      </c>
      <c r="E120" s="22" t="s">
        <v>208</v>
      </c>
      <c r="F120" s="4"/>
      <c r="G120" s="4"/>
      <c r="H120" s="25">
        <f t="shared" si="6"/>
        <v>0</v>
      </c>
    </row>
    <row r="121" spans="1:8" s="29" customFormat="1" ht="15">
      <c r="A121" s="18"/>
      <c r="B121" s="56" t="s">
        <v>244</v>
      </c>
      <c r="C121" s="50" t="s">
        <v>247</v>
      </c>
      <c r="D121" s="21">
        <v>12</v>
      </c>
      <c r="E121" s="22" t="s">
        <v>22</v>
      </c>
      <c r="F121" s="4"/>
      <c r="G121" s="4"/>
      <c r="H121" s="25">
        <f t="shared" si="6"/>
        <v>0</v>
      </c>
    </row>
    <row r="122" spans="1:8" s="29" customFormat="1" ht="15">
      <c r="A122" s="18"/>
      <c r="B122" s="56" t="s">
        <v>246</v>
      </c>
      <c r="C122" s="50" t="s">
        <v>249</v>
      </c>
      <c r="D122" s="21" t="s">
        <v>8</v>
      </c>
      <c r="E122" s="22"/>
      <c r="F122" s="57"/>
      <c r="G122" s="57"/>
      <c r="H122" s="25" t="s">
        <v>8</v>
      </c>
    </row>
    <row r="123" spans="1:8" s="29" customFormat="1" ht="15">
      <c r="A123" s="18"/>
      <c r="B123" s="56" t="s">
        <v>248</v>
      </c>
      <c r="C123" s="50" t="s">
        <v>251</v>
      </c>
      <c r="D123" s="21">
        <v>1</v>
      </c>
      <c r="E123" s="22" t="s">
        <v>252</v>
      </c>
      <c r="F123" s="4"/>
      <c r="G123" s="4"/>
      <c r="H123" s="25">
        <f>SUM(F123:G123)*D123</f>
        <v>0</v>
      </c>
    </row>
    <row r="124" spans="1:8" s="29" customFormat="1" ht="30">
      <c r="A124" s="18"/>
      <c r="B124" s="56" t="s">
        <v>250</v>
      </c>
      <c r="C124" s="50" t="s">
        <v>253</v>
      </c>
      <c r="D124" s="21">
        <v>3</v>
      </c>
      <c r="E124" s="22" t="s">
        <v>22</v>
      </c>
      <c r="F124" s="4"/>
      <c r="G124" s="4"/>
      <c r="H124" s="25">
        <f>SUM(F124:G124)*D124</f>
        <v>0</v>
      </c>
    </row>
    <row r="125" spans="1:8" s="29" customFormat="1" ht="15">
      <c r="A125" s="18"/>
      <c r="B125" s="56" t="s">
        <v>254</v>
      </c>
      <c r="C125" s="50" t="s">
        <v>255</v>
      </c>
      <c r="D125" s="21">
        <v>8</v>
      </c>
      <c r="E125" s="22" t="s">
        <v>22</v>
      </c>
      <c r="F125" s="57" t="s">
        <v>129</v>
      </c>
      <c r="G125" s="4"/>
      <c r="H125" s="25">
        <f>SUM(F125:G125)*D125</f>
        <v>0</v>
      </c>
    </row>
    <row r="126" spans="1:8" s="29" customFormat="1" ht="15">
      <c r="A126" s="18"/>
      <c r="B126" s="56" t="s">
        <v>256</v>
      </c>
      <c r="C126" s="50" t="s">
        <v>257</v>
      </c>
      <c r="D126" s="21">
        <v>4</v>
      </c>
      <c r="E126" s="22" t="s">
        <v>22</v>
      </c>
      <c r="F126" s="4"/>
      <c r="G126" s="4"/>
      <c r="H126" s="25">
        <f>SUM(F126:G126)*D126</f>
        <v>0</v>
      </c>
    </row>
    <row r="127" spans="1:8" s="29" customFormat="1" ht="30">
      <c r="A127" s="18"/>
      <c r="B127" s="56" t="s">
        <v>340</v>
      </c>
      <c r="C127" s="50" t="s">
        <v>258</v>
      </c>
      <c r="D127" s="21">
        <v>1</v>
      </c>
      <c r="E127" s="22" t="s">
        <v>22</v>
      </c>
      <c r="F127" s="4"/>
      <c r="G127" s="4"/>
      <c r="H127" s="25">
        <f>SUM(F127:G127)*D127</f>
        <v>0</v>
      </c>
    </row>
    <row r="128" spans="1:8" s="29" customFormat="1" ht="15">
      <c r="A128" s="14"/>
      <c r="B128" s="15">
        <v>3</v>
      </c>
      <c r="C128" s="110" t="s">
        <v>342</v>
      </c>
      <c r="D128" s="110"/>
      <c r="E128" s="110"/>
      <c r="F128" s="110"/>
      <c r="G128" s="110"/>
      <c r="H128" s="111"/>
    </row>
    <row r="129" spans="1:8" s="29" customFormat="1" ht="15">
      <c r="A129" s="18"/>
      <c r="B129" s="56" t="s">
        <v>21</v>
      </c>
      <c r="C129" s="50" t="s">
        <v>259</v>
      </c>
      <c r="D129" s="21">
        <v>45</v>
      </c>
      <c r="E129" s="22" t="s">
        <v>231</v>
      </c>
      <c r="F129" s="4"/>
      <c r="G129" s="4"/>
      <c r="H129" s="25">
        <f>SUM(F129:G129)*D129</f>
        <v>0</v>
      </c>
    </row>
    <row r="130" spans="1:8" s="29" customFormat="1" ht="15">
      <c r="A130" s="18"/>
      <c r="B130" s="56" t="s">
        <v>260</v>
      </c>
      <c r="C130" s="50" t="s">
        <v>245</v>
      </c>
      <c r="D130" s="21">
        <v>6</v>
      </c>
      <c r="E130" s="22" t="s">
        <v>208</v>
      </c>
      <c r="F130" s="4"/>
      <c r="G130" s="4"/>
      <c r="H130" s="25">
        <f>SUM(F130:G130)*D130</f>
        <v>0</v>
      </c>
    </row>
    <row r="131" spans="1:8" s="29" customFormat="1" ht="15">
      <c r="A131" s="18"/>
      <c r="B131" s="56" t="s">
        <v>261</v>
      </c>
      <c r="C131" s="50" t="s">
        <v>262</v>
      </c>
      <c r="D131" s="21">
        <v>3</v>
      </c>
      <c r="E131" s="22" t="s">
        <v>22</v>
      </c>
      <c r="F131" s="4"/>
      <c r="G131" s="4"/>
      <c r="H131" s="25">
        <f>SUM(F131:G131)*D131</f>
        <v>0</v>
      </c>
    </row>
    <row r="132" spans="1:8" s="29" customFormat="1" ht="15">
      <c r="A132" s="18"/>
      <c r="B132" s="56" t="s">
        <v>263</v>
      </c>
      <c r="C132" s="50" t="s">
        <v>264</v>
      </c>
      <c r="D132" s="21">
        <v>1</v>
      </c>
      <c r="E132" s="22" t="s">
        <v>22</v>
      </c>
      <c r="F132" s="4"/>
      <c r="G132" s="4"/>
      <c r="H132" s="25">
        <f>SUM(F132:G132)*D132</f>
        <v>0</v>
      </c>
    </row>
    <row r="133" spans="1:8" s="29" customFormat="1" ht="15">
      <c r="A133" s="14"/>
      <c r="B133" s="15">
        <v>4</v>
      </c>
      <c r="C133" s="110" t="s">
        <v>265</v>
      </c>
      <c r="D133" s="110"/>
      <c r="E133" s="110"/>
      <c r="F133" s="110"/>
      <c r="G133" s="110"/>
      <c r="H133" s="111"/>
    </row>
    <row r="134" spans="1:11" s="29" customFormat="1" ht="15">
      <c r="A134" s="18"/>
      <c r="B134" s="56" t="s">
        <v>24</v>
      </c>
      <c r="C134" s="50" t="s">
        <v>230</v>
      </c>
      <c r="D134" s="21">
        <v>60</v>
      </c>
      <c r="E134" s="22" t="s">
        <v>231</v>
      </c>
      <c r="F134" s="4"/>
      <c r="G134" s="4"/>
      <c r="H134" s="25">
        <f>SUM(F134:G134)*D134</f>
        <v>0</v>
      </c>
      <c r="I134" s="69"/>
      <c r="J134" s="69"/>
      <c r="K134" s="69"/>
    </row>
    <row r="135" spans="1:27" s="68" customFormat="1" ht="15">
      <c r="A135" s="18"/>
      <c r="B135" s="56" t="s">
        <v>266</v>
      </c>
      <c r="C135" s="50" t="s">
        <v>267</v>
      </c>
      <c r="D135" s="21">
        <v>1</v>
      </c>
      <c r="E135" s="22" t="s">
        <v>22</v>
      </c>
      <c r="F135" s="4"/>
      <c r="G135" s="4"/>
      <c r="H135" s="25">
        <f>SUM(F135:G135)*D135</f>
        <v>0</v>
      </c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8" s="29" customFormat="1" ht="15">
      <c r="A136" s="18"/>
      <c r="B136" s="56" t="s">
        <v>268</v>
      </c>
      <c r="C136" s="50" t="s">
        <v>245</v>
      </c>
      <c r="D136" s="21">
        <v>12</v>
      </c>
      <c r="E136" s="22" t="s">
        <v>208</v>
      </c>
      <c r="F136" s="4"/>
      <c r="G136" s="4"/>
      <c r="H136" s="25">
        <f>SUM(F136:G136)*D136</f>
        <v>0</v>
      </c>
    </row>
    <row r="137" spans="1:8" s="29" customFormat="1" ht="15">
      <c r="A137" s="18"/>
      <c r="B137" s="56" t="s">
        <v>269</v>
      </c>
      <c r="C137" s="50" t="s">
        <v>247</v>
      </c>
      <c r="D137" s="21">
        <v>8</v>
      </c>
      <c r="E137" s="22" t="s">
        <v>22</v>
      </c>
      <c r="F137" s="4"/>
      <c r="G137" s="4"/>
      <c r="H137" s="25">
        <f>SUM(F137:G137)*D137</f>
        <v>0</v>
      </c>
    </row>
    <row r="138" spans="1:8" s="29" customFormat="1" ht="15">
      <c r="A138" s="18"/>
      <c r="B138" s="56" t="s">
        <v>270</v>
      </c>
      <c r="C138" s="50" t="s">
        <v>249</v>
      </c>
      <c r="D138" s="21" t="s">
        <v>8</v>
      </c>
      <c r="E138" s="22"/>
      <c r="F138" s="57"/>
      <c r="G138" s="57"/>
      <c r="H138" s="25" t="s">
        <v>8</v>
      </c>
    </row>
    <row r="139" spans="1:8" s="29" customFormat="1" ht="15">
      <c r="A139" s="18"/>
      <c r="B139" s="56" t="s">
        <v>271</v>
      </c>
      <c r="C139" s="50" t="s">
        <v>272</v>
      </c>
      <c r="D139" s="21">
        <v>5</v>
      </c>
      <c r="E139" s="22" t="s">
        <v>252</v>
      </c>
      <c r="F139" s="4"/>
      <c r="G139" s="4"/>
      <c r="H139" s="25">
        <f>SUM(F139:G139)*D139</f>
        <v>0</v>
      </c>
    </row>
    <row r="140" spans="1:8" s="29" customFormat="1" ht="30">
      <c r="A140" s="18"/>
      <c r="B140" s="56" t="s">
        <v>343</v>
      </c>
      <c r="C140" s="50" t="s">
        <v>273</v>
      </c>
      <c r="D140" s="21">
        <v>2</v>
      </c>
      <c r="E140" s="22" t="s">
        <v>22</v>
      </c>
      <c r="F140" s="4"/>
      <c r="G140" s="4"/>
      <c r="H140" s="25">
        <f>SUM(F140:G140)*D140</f>
        <v>0</v>
      </c>
    </row>
    <row r="141" spans="1:8" s="29" customFormat="1" ht="45">
      <c r="A141" s="18"/>
      <c r="B141" s="56" t="s">
        <v>344</v>
      </c>
      <c r="C141" s="50" t="s">
        <v>274</v>
      </c>
      <c r="D141" s="21">
        <v>3</v>
      </c>
      <c r="E141" s="22" t="s">
        <v>22</v>
      </c>
      <c r="F141" s="4"/>
      <c r="G141" s="4"/>
      <c r="H141" s="25">
        <f>SUM(F141:G141)*D141</f>
        <v>0</v>
      </c>
    </row>
    <row r="142" spans="1:8" s="29" customFormat="1" ht="15">
      <c r="A142" s="18"/>
      <c r="B142" s="56" t="s">
        <v>345</v>
      </c>
      <c r="C142" s="50" t="s">
        <v>257</v>
      </c>
      <c r="D142" s="21">
        <v>5</v>
      </c>
      <c r="E142" s="22" t="s">
        <v>208</v>
      </c>
      <c r="F142" s="4"/>
      <c r="G142" s="4"/>
      <c r="H142" s="25">
        <f>SUM(F142:G142)*D142</f>
        <v>0</v>
      </c>
    </row>
    <row r="143" spans="1:8" s="29" customFormat="1" ht="15">
      <c r="A143" s="14"/>
      <c r="B143" s="15">
        <v>5</v>
      </c>
      <c r="C143" s="110" t="s">
        <v>275</v>
      </c>
      <c r="D143" s="110"/>
      <c r="E143" s="110"/>
      <c r="F143" s="110"/>
      <c r="G143" s="110"/>
      <c r="H143" s="111"/>
    </row>
    <row r="144" spans="1:8" s="29" customFormat="1" ht="15">
      <c r="A144" s="18"/>
      <c r="B144" s="56" t="s">
        <v>27</v>
      </c>
      <c r="C144" s="50" t="s">
        <v>276</v>
      </c>
      <c r="D144" s="21">
        <v>1</v>
      </c>
      <c r="E144" s="22" t="s">
        <v>22</v>
      </c>
      <c r="F144" s="4"/>
      <c r="G144" s="4"/>
      <c r="H144" s="25">
        <f aca="true" t="shared" si="7" ref="H144:H150">SUM(F144:G144)*D144</f>
        <v>0</v>
      </c>
    </row>
    <row r="145" spans="1:8" s="29" customFormat="1" ht="15">
      <c r="A145" s="18"/>
      <c r="B145" s="56" t="s">
        <v>277</v>
      </c>
      <c r="C145" s="50" t="s">
        <v>226</v>
      </c>
      <c r="D145" s="21">
        <v>30</v>
      </c>
      <c r="E145" s="22" t="s">
        <v>208</v>
      </c>
      <c r="F145" s="4"/>
      <c r="G145" s="4"/>
      <c r="H145" s="25">
        <f t="shared" si="7"/>
        <v>0</v>
      </c>
    </row>
    <row r="146" spans="1:8" s="65" customFormat="1" ht="15">
      <c r="A146" s="18"/>
      <c r="B146" s="56" t="s">
        <v>278</v>
      </c>
      <c r="C146" s="50" t="s">
        <v>227</v>
      </c>
      <c r="D146" s="21">
        <v>14</v>
      </c>
      <c r="E146" s="22" t="s">
        <v>22</v>
      </c>
      <c r="F146" s="57" t="s">
        <v>129</v>
      </c>
      <c r="G146" s="4"/>
      <c r="H146" s="25">
        <f t="shared" si="7"/>
        <v>0</v>
      </c>
    </row>
    <row r="147" spans="1:8" s="29" customFormat="1" ht="15">
      <c r="A147" s="18"/>
      <c r="B147" s="56" t="s">
        <v>279</v>
      </c>
      <c r="C147" s="50" t="s">
        <v>280</v>
      </c>
      <c r="D147" s="21">
        <v>10</v>
      </c>
      <c r="E147" s="22" t="s">
        <v>22</v>
      </c>
      <c r="F147" s="4"/>
      <c r="G147" s="4"/>
      <c r="H147" s="25">
        <f t="shared" si="7"/>
        <v>0</v>
      </c>
    </row>
    <row r="148" spans="1:8" s="29" customFormat="1" ht="15">
      <c r="A148" s="18"/>
      <c r="B148" s="56" t="s">
        <v>281</v>
      </c>
      <c r="C148" s="50" t="s">
        <v>282</v>
      </c>
      <c r="D148" s="21">
        <v>1</v>
      </c>
      <c r="E148" s="22" t="s">
        <v>205</v>
      </c>
      <c r="F148" s="4"/>
      <c r="G148" s="4"/>
      <c r="H148" s="25">
        <f t="shared" si="7"/>
        <v>0</v>
      </c>
    </row>
    <row r="149" spans="1:8" s="29" customFormat="1" ht="15">
      <c r="A149" s="18"/>
      <c r="B149" s="56" t="s">
        <v>283</v>
      </c>
      <c r="C149" s="50" t="s">
        <v>284</v>
      </c>
      <c r="D149" s="21">
        <v>15</v>
      </c>
      <c r="E149" s="22" t="s">
        <v>208</v>
      </c>
      <c r="F149" s="4"/>
      <c r="G149" s="4"/>
      <c r="H149" s="25">
        <f t="shared" si="7"/>
        <v>0</v>
      </c>
    </row>
    <row r="150" spans="1:8" s="29" customFormat="1" ht="15">
      <c r="A150" s="18"/>
      <c r="B150" s="56" t="s">
        <v>285</v>
      </c>
      <c r="C150" s="50" t="s">
        <v>257</v>
      </c>
      <c r="D150" s="21">
        <v>10</v>
      </c>
      <c r="E150" s="22" t="s">
        <v>208</v>
      </c>
      <c r="F150" s="4"/>
      <c r="G150" s="4"/>
      <c r="H150" s="25">
        <f t="shared" si="7"/>
        <v>0</v>
      </c>
    </row>
    <row r="151" spans="1:8" s="29" customFormat="1" ht="15">
      <c r="A151" s="14"/>
      <c r="B151" s="15">
        <v>6</v>
      </c>
      <c r="C151" s="110" t="s">
        <v>286</v>
      </c>
      <c r="D151" s="110"/>
      <c r="E151" s="110"/>
      <c r="F151" s="110"/>
      <c r="G151" s="110"/>
      <c r="H151" s="111"/>
    </row>
    <row r="152" spans="1:8" s="29" customFormat="1" ht="15">
      <c r="A152" s="18"/>
      <c r="B152" s="56" t="s">
        <v>29</v>
      </c>
      <c r="C152" s="50" t="s">
        <v>287</v>
      </c>
      <c r="D152" s="21">
        <v>40</v>
      </c>
      <c r="E152" s="22" t="s">
        <v>208</v>
      </c>
      <c r="F152" s="4"/>
      <c r="G152" s="4"/>
      <c r="H152" s="25">
        <f>SUM(F152:G152)*D152</f>
        <v>0</v>
      </c>
    </row>
    <row r="153" spans="1:8" s="70" customFormat="1" ht="15">
      <c r="A153" s="18"/>
      <c r="B153" s="56" t="s">
        <v>109</v>
      </c>
      <c r="C153" s="50" t="s">
        <v>288</v>
      </c>
      <c r="D153" s="21">
        <v>3</v>
      </c>
      <c r="E153" s="22" t="s">
        <v>208</v>
      </c>
      <c r="F153" s="4"/>
      <c r="G153" s="4"/>
      <c r="H153" s="25">
        <f>SUM(F153:G153)*D153</f>
        <v>0</v>
      </c>
    </row>
    <row r="154" spans="1:8" s="70" customFormat="1" ht="15">
      <c r="A154" s="18"/>
      <c r="B154" s="56" t="s">
        <v>289</v>
      </c>
      <c r="C154" s="50" t="s">
        <v>290</v>
      </c>
      <c r="D154" s="21">
        <v>2</v>
      </c>
      <c r="E154" s="22" t="s">
        <v>22</v>
      </c>
      <c r="F154" s="4"/>
      <c r="G154" s="4"/>
      <c r="H154" s="25">
        <f>SUM(F154:G154)*D154</f>
        <v>0</v>
      </c>
    </row>
    <row r="155" spans="1:8" s="29" customFormat="1" ht="15">
      <c r="A155" s="18"/>
      <c r="B155" s="56" t="s">
        <v>291</v>
      </c>
      <c r="C155" s="50" t="s">
        <v>292</v>
      </c>
      <c r="D155" s="21">
        <v>1</v>
      </c>
      <c r="E155" s="22" t="s">
        <v>22</v>
      </c>
      <c r="F155" s="4"/>
      <c r="G155" s="4"/>
      <c r="H155" s="25">
        <f>SUM(F155:G155)*D155</f>
        <v>0</v>
      </c>
    </row>
    <row r="156" spans="1:8" s="29" customFormat="1" ht="15">
      <c r="A156" s="18"/>
      <c r="B156" s="56" t="s">
        <v>293</v>
      </c>
      <c r="C156" s="50" t="s">
        <v>294</v>
      </c>
      <c r="D156" s="21">
        <v>1</v>
      </c>
      <c r="E156" s="22" t="s">
        <v>22</v>
      </c>
      <c r="F156" s="4"/>
      <c r="G156" s="4"/>
      <c r="H156" s="25">
        <f>SUM(F156:G156)*D156</f>
        <v>0</v>
      </c>
    </row>
    <row r="157" spans="1:8" s="29" customFormat="1" ht="15">
      <c r="A157" s="14"/>
      <c r="B157" s="36"/>
      <c r="C157" s="37" t="s">
        <v>295</v>
      </c>
      <c r="D157" s="37"/>
      <c r="E157" s="38"/>
      <c r="F157" s="39">
        <f>SUMPRODUCT(D102:D156,F102:F156)</f>
        <v>0</v>
      </c>
      <c r="G157" s="39">
        <f>SUMPRODUCT(D102:D156,G102:G156)</f>
        <v>0</v>
      </c>
      <c r="H157" s="40">
        <f>SUM(H102:H156)</f>
        <v>0</v>
      </c>
    </row>
    <row r="158" spans="1:8" s="29" customFormat="1" ht="15">
      <c r="A158" s="12"/>
      <c r="B158" s="13" t="s">
        <v>100</v>
      </c>
      <c r="C158" s="115" t="s">
        <v>296</v>
      </c>
      <c r="D158" s="115"/>
      <c r="E158" s="115"/>
      <c r="F158" s="115"/>
      <c r="G158" s="115"/>
      <c r="H158" s="116"/>
    </row>
    <row r="159" spans="1:8" s="29" customFormat="1" ht="15">
      <c r="A159" s="14"/>
      <c r="B159" s="15">
        <v>1</v>
      </c>
      <c r="C159" s="110" t="s">
        <v>297</v>
      </c>
      <c r="D159" s="110"/>
      <c r="E159" s="110"/>
      <c r="F159" s="110"/>
      <c r="G159" s="110"/>
      <c r="H159" s="111"/>
    </row>
    <row r="160" spans="1:8" s="29" customFormat="1" ht="15">
      <c r="A160" s="18"/>
      <c r="B160" s="56" t="s">
        <v>10</v>
      </c>
      <c r="C160" s="50" t="s">
        <v>298</v>
      </c>
      <c r="D160" s="21">
        <v>180</v>
      </c>
      <c r="E160" s="22" t="s">
        <v>231</v>
      </c>
      <c r="F160" s="4"/>
      <c r="G160" s="4"/>
      <c r="H160" s="25">
        <f>SUM(F160:G160)*D160</f>
        <v>0</v>
      </c>
    </row>
    <row r="161" spans="1:8" s="29" customFormat="1" ht="15">
      <c r="A161" s="18"/>
      <c r="B161" s="56" t="s">
        <v>11</v>
      </c>
      <c r="C161" s="50" t="s">
        <v>299</v>
      </c>
      <c r="D161" s="21">
        <v>54</v>
      </c>
      <c r="E161" s="22" t="s">
        <v>231</v>
      </c>
      <c r="F161" s="4"/>
      <c r="G161" s="4"/>
      <c r="H161" s="25">
        <f>SUM(F161:G161)*D161</f>
        <v>0</v>
      </c>
    </row>
    <row r="162" spans="1:8" s="29" customFormat="1" ht="15">
      <c r="A162" s="18"/>
      <c r="B162" s="56" t="s">
        <v>13</v>
      </c>
      <c r="C162" s="50" t="s">
        <v>300</v>
      </c>
      <c r="D162" s="21"/>
      <c r="E162" s="22"/>
      <c r="F162" s="57"/>
      <c r="G162" s="57"/>
      <c r="H162" s="25"/>
    </row>
    <row r="163" spans="1:8" s="29" customFormat="1" ht="15">
      <c r="A163" s="18"/>
      <c r="B163" s="56" t="s">
        <v>301</v>
      </c>
      <c r="C163" s="50" t="s">
        <v>234</v>
      </c>
      <c r="D163" s="21">
        <v>5</v>
      </c>
      <c r="E163" s="22" t="s">
        <v>22</v>
      </c>
      <c r="F163" s="4"/>
      <c r="G163" s="4"/>
      <c r="H163" s="25">
        <f aca="true" t="shared" si="8" ref="H163:H185">SUM(F163:G163)*D163</f>
        <v>0</v>
      </c>
    </row>
    <row r="164" spans="1:8" s="29" customFormat="1" ht="15">
      <c r="A164" s="18"/>
      <c r="B164" s="56" t="s">
        <v>302</v>
      </c>
      <c r="C164" s="50" t="s">
        <v>235</v>
      </c>
      <c r="D164" s="21">
        <v>1</v>
      </c>
      <c r="E164" s="22" t="s">
        <v>22</v>
      </c>
      <c r="F164" s="4"/>
      <c r="G164" s="4"/>
      <c r="H164" s="25">
        <f t="shared" si="8"/>
        <v>0</v>
      </c>
    </row>
    <row r="165" spans="1:8" s="29" customFormat="1" ht="15">
      <c r="A165" s="18"/>
      <c r="B165" s="56" t="s">
        <v>14</v>
      </c>
      <c r="C165" s="50" t="s">
        <v>303</v>
      </c>
      <c r="D165" s="21">
        <v>1</v>
      </c>
      <c r="E165" s="22" t="s">
        <v>22</v>
      </c>
      <c r="F165" s="4"/>
      <c r="G165" s="4"/>
      <c r="H165" s="25">
        <f t="shared" si="8"/>
        <v>0</v>
      </c>
    </row>
    <row r="166" spans="1:8" s="29" customFormat="1" ht="15">
      <c r="A166" s="18"/>
      <c r="B166" s="56" t="s">
        <v>15</v>
      </c>
      <c r="C166" s="50" t="s">
        <v>304</v>
      </c>
      <c r="D166" s="21">
        <v>150</v>
      </c>
      <c r="E166" s="22" t="s">
        <v>208</v>
      </c>
      <c r="F166" s="4"/>
      <c r="G166" s="4"/>
      <c r="H166" s="25">
        <f t="shared" si="8"/>
        <v>0</v>
      </c>
    </row>
    <row r="167" spans="1:8" s="29" customFormat="1" ht="15">
      <c r="A167" s="18"/>
      <c r="B167" s="56" t="s">
        <v>16</v>
      </c>
      <c r="C167" s="50" t="s">
        <v>305</v>
      </c>
      <c r="D167" s="21">
        <v>45</v>
      </c>
      <c r="E167" s="22" t="s">
        <v>208</v>
      </c>
      <c r="F167" s="4"/>
      <c r="G167" s="4"/>
      <c r="H167" s="25">
        <f t="shared" si="8"/>
        <v>0</v>
      </c>
    </row>
    <row r="168" spans="1:8" s="29" customFormat="1" ht="15">
      <c r="A168" s="18"/>
      <c r="B168" s="56" t="s">
        <v>63</v>
      </c>
      <c r="C168" s="50" t="s">
        <v>306</v>
      </c>
      <c r="D168" s="21">
        <v>2</v>
      </c>
      <c r="E168" s="22" t="s">
        <v>22</v>
      </c>
      <c r="F168" s="4"/>
      <c r="G168" s="4"/>
      <c r="H168" s="25">
        <f t="shared" si="8"/>
        <v>0</v>
      </c>
    </row>
    <row r="169" spans="1:8" s="29" customFormat="1" ht="15">
      <c r="A169" s="18"/>
      <c r="B169" s="56" t="s">
        <v>64</v>
      </c>
      <c r="C169" s="50" t="s">
        <v>307</v>
      </c>
      <c r="D169" s="21">
        <v>7</v>
      </c>
      <c r="E169" s="22" t="s">
        <v>22</v>
      </c>
      <c r="F169" s="4"/>
      <c r="G169" s="4"/>
      <c r="H169" s="25">
        <f t="shared" si="8"/>
        <v>0</v>
      </c>
    </row>
    <row r="170" spans="1:8" s="29" customFormat="1" ht="30">
      <c r="A170" s="18"/>
      <c r="B170" s="56" t="s">
        <v>218</v>
      </c>
      <c r="C170" s="50" t="s">
        <v>308</v>
      </c>
      <c r="D170" s="21">
        <v>1</v>
      </c>
      <c r="E170" s="22" t="s">
        <v>309</v>
      </c>
      <c r="F170" s="4"/>
      <c r="G170" s="4"/>
      <c r="H170" s="25">
        <f t="shared" si="8"/>
        <v>0</v>
      </c>
    </row>
    <row r="171" spans="1:8" s="29" customFormat="1" ht="15">
      <c r="A171" s="18"/>
      <c r="B171" s="56" t="s">
        <v>219</v>
      </c>
      <c r="C171" s="50" t="s">
        <v>310</v>
      </c>
      <c r="D171" s="21">
        <v>36</v>
      </c>
      <c r="E171" s="22" t="s">
        <v>208</v>
      </c>
      <c r="F171" s="4"/>
      <c r="G171" s="4"/>
      <c r="H171" s="25">
        <f t="shared" si="8"/>
        <v>0</v>
      </c>
    </row>
    <row r="172" spans="1:8" s="29" customFormat="1" ht="30">
      <c r="A172" s="18"/>
      <c r="B172" s="56" t="s">
        <v>220</v>
      </c>
      <c r="C172" s="50" t="s">
        <v>311</v>
      </c>
      <c r="D172" s="21">
        <v>14</v>
      </c>
      <c r="E172" s="22" t="s">
        <v>22</v>
      </c>
      <c r="F172" s="4"/>
      <c r="G172" s="4"/>
      <c r="H172" s="25">
        <f t="shared" si="8"/>
        <v>0</v>
      </c>
    </row>
    <row r="173" spans="1:8" s="29" customFormat="1" ht="30">
      <c r="A173" s="18"/>
      <c r="B173" s="56" t="s">
        <v>221</v>
      </c>
      <c r="C173" s="50" t="s">
        <v>312</v>
      </c>
      <c r="D173" s="21">
        <v>10</v>
      </c>
      <c r="E173" s="22" t="s">
        <v>22</v>
      </c>
      <c r="F173" s="4"/>
      <c r="G173" s="4"/>
      <c r="H173" s="25">
        <f t="shared" si="8"/>
        <v>0</v>
      </c>
    </row>
    <row r="174" spans="1:8" s="29" customFormat="1" ht="30">
      <c r="A174" s="18"/>
      <c r="B174" s="56" t="s">
        <v>222</v>
      </c>
      <c r="C174" s="50" t="s">
        <v>314</v>
      </c>
      <c r="D174" s="21">
        <v>3</v>
      </c>
      <c r="E174" s="22" t="s">
        <v>22</v>
      </c>
      <c r="F174" s="4"/>
      <c r="G174" s="4"/>
      <c r="H174" s="25">
        <f t="shared" si="8"/>
        <v>0</v>
      </c>
    </row>
    <row r="175" spans="1:8" s="70" customFormat="1" ht="30">
      <c r="A175" s="71"/>
      <c r="B175" s="56" t="s">
        <v>313</v>
      </c>
      <c r="C175" s="50" t="s">
        <v>316</v>
      </c>
      <c r="D175" s="21">
        <v>6</v>
      </c>
      <c r="E175" s="22" t="s">
        <v>22</v>
      </c>
      <c r="F175" s="4"/>
      <c r="G175" s="4"/>
      <c r="H175" s="25">
        <f t="shared" si="8"/>
        <v>0</v>
      </c>
    </row>
    <row r="176" spans="1:8" s="29" customFormat="1" ht="30">
      <c r="A176" s="18"/>
      <c r="B176" s="56" t="s">
        <v>346</v>
      </c>
      <c r="C176" s="50" t="s">
        <v>318</v>
      </c>
      <c r="D176" s="21">
        <v>2</v>
      </c>
      <c r="E176" s="22" t="s">
        <v>22</v>
      </c>
      <c r="F176" s="4"/>
      <c r="G176" s="4"/>
      <c r="H176" s="25">
        <f t="shared" si="8"/>
        <v>0</v>
      </c>
    </row>
    <row r="177" spans="1:8" s="29" customFormat="1" ht="15">
      <c r="A177" s="18"/>
      <c r="B177" s="56" t="s">
        <v>347</v>
      </c>
      <c r="C177" s="50" t="s">
        <v>320</v>
      </c>
      <c r="D177" s="21">
        <v>6</v>
      </c>
      <c r="E177" s="22" t="s">
        <v>22</v>
      </c>
      <c r="F177" s="4"/>
      <c r="G177" s="4"/>
      <c r="H177" s="25">
        <f t="shared" si="8"/>
        <v>0</v>
      </c>
    </row>
    <row r="178" spans="1:8" s="29" customFormat="1" ht="15">
      <c r="A178" s="18"/>
      <c r="B178" s="56" t="s">
        <v>315</v>
      </c>
      <c r="C178" s="50" t="s">
        <v>322</v>
      </c>
      <c r="D178" s="21">
        <v>2</v>
      </c>
      <c r="E178" s="22" t="s">
        <v>22</v>
      </c>
      <c r="F178" s="4"/>
      <c r="G178" s="4"/>
      <c r="H178" s="25">
        <f t="shared" si="8"/>
        <v>0</v>
      </c>
    </row>
    <row r="179" spans="1:8" s="29" customFormat="1" ht="15">
      <c r="A179" s="18"/>
      <c r="B179" s="56" t="s">
        <v>317</v>
      </c>
      <c r="C179" s="50" t="s">
        <v>324</v>
      </c>
      <c r="D179" s="21">
        <v>8</v>
      </c>
      <c r="E179" s="22" t="s">
        <v>22</v>
      </c>
      <c r="F179" s="4"/>
      <c r="G179" s="4"/>
      <c r="H179" s="25">
        <f t="shared" si="8"/>
        <v>0</v>
      </c>
    </row>
    <row r="180" spans="1:8" s="29" customFormat="1" ht="15">
      <c r="A180" s="18"/>
      <c r="B180" s="56" t="s">
        <v>348</v>
      </c>
      <c r="C180" s="50" t="s">
        <v>326</v>
      </c>
      <c r="D180" s="21">
        <v>8</v>
      </c>
      <c r="E180" s="22" t="s">
        <v>22</v>
      </c>
      <c r="F180" s="4"/>
      <c r="G180" s="4"/>
      <c r="H180" s="25">
        <f t="shared" si="8"/>
        <v>0</v>
      </c>
    </row>
    <row r="181" spans="1:8" s="29" customFormat="1" ht="15">
      <c r="A181" s="18"/>
      <c r="B181" s="56" t="s">
        <v>319</v>
      </c>
      <c r="C181" s="50" t="s">
        <v>328</v>
      </c>
      <c r="D181" s="21">
        <v>4</v>
      </c>
      <c r="E181" s="22" t="s">
        <v>22</v>
      </c>
      <c r="F181" s="4"/>
      <c r="G181" s="4"/>
      <c r="H181" s="25">
        <f t="shared" si="8"/>
        <v>0</v>
      </c>
    </row>
    <row r="182" spans="1:8" s="29" customFormat="1" ht="15">
      <c r="A182" s="18"/>
      <c r="B182" s="56" t="s">
        <v>321</v>
      </c>
      <c r="C182" s="50" t="s">
        <v>329</v>
      </c>
      <c r="D182" s="21">
        <v>1</v>
      </c>
      <c r="E182" s="22" t="s">
        <v>22</v>
      </c>
      <c r="F182" s="4"/>
      <c r="G182" s="4"/>
      <c r="H182" s="25">
        <f t="shared" si="8"/>
        <v>0</v>
      </c>
    </row>
    <row r="183" spans="1:8" s="29" customFormat="1" ht="15">
      <c r="A183" s="18"/>
      <c r="B183" s="56" t="s">
        <v>323</v>
      </c>
      <c r="C183" s="50" t="s">
        <v>330</v>
      </c>
      <c r="D183" s="21">
        <v>2</v>
      </c>
      <c r="E183" s="22" t="s">
        <v>22</v>
      </c>
      <c r="F183" s="4"/>
      <c r="G183" s="4"/>
      <c r="H183" s="25">
        <f t="shared" si="8"/>
        <v>0</v>
      </c>
    </row>
    <row r="184" spans="1:8" s="29" customFormat="1" ht="15">
      <c r="A184" s="18"/>
      <c r="B184" s="56" t="s">
        <v>325</v>
      </c>
      <c r="C184" s="50" t="s">
        <v>331</v>
      </c>
      <c r="D184" s="21">
        <v>1</v>
      </c>
      <c r="E184" s="22" t="s">
        <v>22</v>
      </c>
      <c r="F184" s="4"/>
      <c r="G184" s="4"/>
      <c r="H184" s="25">
        <f t="shared" si="8"/>
        <v>0</v>
      </c>
    </row>
    <row r="185" spans="1:10" s="29" customFormat="1" ht="60">
      <c r="A185" s="18"/>
      <c r="B185" s="56" t="s">
        <v>327</v>
      </c>
      <c r="C185" s="50" t="s">
        <v>332</v>
      </c>
      <c r="D185" s="21">
        <v>1</v>
      </c>
      <c r="E185" s="22" t="s">
        <v>22</v>
      </c>
      <c r="F185" s="57" t="s">
        <v>129</v>
      </c>
      <c r="G185" s="4"/>
      <c r="H185" s="25">
        <f t="shared" si="8"/>
        <v>0</v>
      </c>
      <c r="J185" s="72"/>
    </row>
    <row r="186" spans="1:8" s="29" customFormat="1" ht="15">
      <c r="A186" s="14"/>
      <c r="B186" s="36"/>
      <c r="C186" s="37" t="s">
        <v>333</v>
      </c>
      <c r="D186" s="37"/>
      <c r="E186" s="38"/>
      <c r="F186" s="39">
        <f>SUMPRODUCT(D160:D185,F160:F185)</f>
        <v>0</v>
      </c>
      <c r="G186" s="39">
        <f>SUMPRODUCT(D160:D185,G160:G185)</f>
        <v>0</v>
      </c>
      <c r="H186" s="40">
        <f>SUM(H160:H185)</f>
        <v>0</v>
      </c>
    </row>
    <row r="187" spans="1:8" s="29" customFormat="1" ht="15">
      <c r="A187" s="12"/>
      <c r="B187" s="13" t="s">
        <v>98</v>
      </c>
      <c r="C187" s="115" t="s">
        <v>102</v>
      </c>
      <c r="D187" s="115"/>
      <c r="E187" s="115"/>
      <c r="F187" s="115"/>
      <c r="G187" s="115"/>
      <c r="H187" s="116"/>
    </row>
    <row r="188" spans="1:8" s="29" customFormat="1" ht="15">
      <c r="A188" s="14"/>
      <c r="B188" s="15">
        <v>1</v>
      </c>
      <c r="C188" s="110" t="s">
        <v>349</v>
      </c>
      <c r="D188" s="110"/>
      <c r="E188" s="110"/>
      <c r="F188" s="110"/>
      <c r="G188" s="110"/>
      <c r="H188" s="111"/>
    </row>
    <row r="189" spans="1:8" s="70" customFormat="1" ht="15">
      <c r="A189" s="71"/>
      <c r="B189" s="56" t="s">
        <v>10</v>
      </c>
      <c r="C189" s="50" t="s">
        <v>226</v>
      </c>
      <c r="D189" s="21">
        <v>12</v>
      </c>
      <c r="E189" s="22" t="s">
        <v>208</v>
      </c>
      <c r="F189" s="4"/>
      <c r="G189" s="4"/>
      <c r="H189" s="25">
        <f>SUM(F189:G189)*D189</f>
        <v>0</v>
      </c>
    </row>
    <row r="190" spans="1:8" s="29" customFormat="1" ht="15">
      <c r="A190" s="18"/>
      <c r="B190" s="56" t="s">
        <v>11</v>
      </c>
      <c r="C190" s="50" t="s">
        <v>227</v>
      </c>
      <c r="D190" s="21">
        <v>6</v>
      </c>
      <c r="E190" s="22" t="s">
        <v>22</v>
      </c>
      <c r="F190" s="57" t="s">
        <v>129</v>
      </c>
      <c r="G190" s="4"/>
      <c r="H190" s="25">
        <f>SUM(F190:G190)*D190</f>
        <v>0</v>
      </c>
    </row>
    <row r="191" spans="1:8" s="29" customFormat="1" ht="15">
      <c r="A191" s="18"/>
      <c r="B191" s="56" t="s">
        <v>13</v>
      </c>
      <c r="C191" s="50" t="s">
        <v>306</v>
      </c>
      <c r="D191" s="21">
        <v>2</v>
      </c>
      <c r="E191" s="22" t="s">
        <v>22</v>
      </c>
      <c r="F191" s="4"/>
      <c r="G191" s="4"/>
      <c r="H191" s="25">
        <f>SUM(F191:G191)*D191</f>
        <v>0</v>
      </c>
    </row>
    <row r="192" spans="1:8" s="29" customFormat="1" ht="30">
      <c r="A192" s="18"/>
      <c r="B192" s="56" t="s">
        <v>14</v>
      </c>
      <c r="C192" s="50" t="s">
        <v>334</v>
      </c>
      <c r="D192" s="21">
        <v>1</v>
      </c>
      <c r="E192" s="22" t="s">
        <v>22</v>
      </c>
      <c r="F192" s="4"/>
      <c r="G192" s="4"/>
      <c r="H192" s="25">
        <f>SUM(F192:G192)*D192</f>
        <v>0</v>
      </c>
    </row>
    <row r="193" spans="1:8" s="29" customFormat="1" ht="15">
      <c r="A193" s="18"/>
      <c r="B193" s="56" t="s">
        <v>15</v>
      </c>
      <c r="C193" s="50" t="s">
        <v>335</v>
      </c>
      <c r="D193" s="21"/>
      <c r="E193" s="22"/>
      <c r="F193" s="57"/>
      <c r="G193" s="57"/>
      <c r="H193" s="25"/>
    </row>
    <row r="194" spans="1:8" s="29" customFormat="1" ht="15">
      <c r="A194" s="18"/>
      <c r="B194" s="56" t="s">
        <v>350</v>
      </c>
      <c r="C194" s="50" t="s">
        <v>336</v>
      </c>
      <c r="D194" s="21">
        <v>15</v>
      </c>
      <c r="E194" s="22" t="s">
        <v>208</v>
      </c>
      <c r="F194" s="4"/>
      <c r="G194" s="4"/>
      <c r="H194" s="25">
        <f>SUM(F194:G194)*D194</f>
        <v>0</v>
      </c>
    </row>
    <row r="195" spans="1:8" s="29" customFormat="1" ht="15">
      <c r="A195" s="14"/>
      <c r="B195" s="15">
        <v>2</v>
      </c>
      <c r="C195" s="110" t="s">
        <v>337</v>
      </c>
      <c r="D195" s="110"/>
      <c r="E195" s="110"/>
      <c r="F195" s="110"/>
      <c r="G195" s="110"/>
      <c r="H195" s="111"/>
    </row>
    <row r="196" spans="1:8" s="70" customFormat="1" ht="15">
      <c r="A196" s="71"/>
      <c r="B196" s="56" t="s">
        <v>18</v>
      </c>
      <c r="C196" s="50" t="s">
        <v>304</v>
      </c>
      <c r="D196" s="21">
        <v>40</v>
      </c>
      <c r="E196" s="22" t="s">
        <v>208</v>
      </c>
      <c r="F196" s="4"/>
      <c r="G196" s="4"/>
      <c r="H196" s="25">
        <f>SUM(F196:G196)*D196</f>
        <v>0</v>
      </c>
    </row>
    <row r="197" spans="1:8" s="70" customFormat="1" ht="15">
      <c r="A197" s="71"/>
      <c r="B197" s="56" t="s">
        <v>45</v>
      </c>
      <c r="C197" s="50" t="s">
        <v>338</v>
      </c>
      <c r="D197" s="21">
        <v>1</v>
      </c>
      <c r="E197" s="22" t="s">
        <v>22</v>
      </c>
      <c r="F197" s="4"/>
      <c r="G197" s="4"/>
      <c r="H197" s="25">
        <f>SUM(F197:G197)*D197</f>
        <v>0</v>
      </c>
    </row>
    <row r="198" spans="1:8" s="70" customFormat="1" ht="15">
      <c r="A198" s="71"/>
      <c r="B198" s="56" t="s">
        <v>50</v>
      </c>
      <c r="C198" s="50" t="s">
        <v>339</v>
      </c>
      <c r="D198" s="21">
        <v>10</v>
      </c>
      <c r="E198" s="22" t="s">
        <v>208</v>
      </c>
      <c r="F198" s="4"/>
      <c r="G198" s="4"/>
      <c r="H198" s="25">
        <f>SUM(F198:G198)*D198</f>
        <v>0</v>
      </c>
    </row>
    <row r="199" spans="1:8" s="70" customFormat="1" ht="15">
      <c r="A199" s="14"/>
      <c r="B199" s="36"/>
      <c r="C199" s="37" t="s">
        <v>354</v>
      </c>
      <c r="D199" s="37"/>
      <c r="E199" s="38"/>
      <c r="F199" s="39">
        <f>SUMPRODUCT(D189:D198,F189:F198)</f>
        <v>0</v>
      </c>
      <c r="G199" s="39">
        <f>SUMPRODUCT(D189:D198,G189:G198)</f>
        <v>0</v>
      </c>
      <c r="H199" s="40">
        <f>SUM(H189:H198)</f>
        <v>0</v>
      </c>
    </row>
    <row r="200" spans="1:12" s="29" customFormat="1" ht="15">
      <c r="A200" s="14"/>
      <c r="B200" s="36"/>
      <c r="C200" s="37" t="s">
        <v>351</v>
      </c>
      <c r="D200" s="37"/>
      <c r="E200" s="38"/>
      <c r="F200" s="39">
        <f>F199+F186+F157</f>
        <v>0</v>
      </c>
      <c r="G200" s="39">
        <f>G199+G186+G157</f>
        <v>0</v>
      </c>
      <c r="H200" s="40">
        <f>H199+H186+H157</f>
        <v>0</v>
      </c>
      <c r="I200" s="70"/>
      <c r="J200" s="70"/>
      <c r="K200" s="70"/>
      <c r="L200" s="70"/>
    </row>
    <row r="201" spans="1:12" s="79" customFormat="1" ht="15">
      <c r="A201" s="73"/>
      <c r="B201" s="74"/>
      <c r="C201" s="75" t="s">
        <v>353</v>
      </c>
      <c r="D201" s="76"/>
      <c r="E201" s="77"/>
      <c r="F201" s="78">
        <f>F200+F99+F83</f>
        <v>0</v>
      </c>
      <c r="G201" s="78">
        <f>G200+G99+G83</f>
        <v>0</v>
      </c>
      <c r="H201" s="78">
        <f>H200+H99+H83</f>
        <v>0</v>
      </c>
      <c r="I201" s="70"/>
      <c r="J201" s="70"/>
      <c r="K201" s="70"/>
      <c r="L201" s="70"/>
    </row>
    <row r="202" spans="1:12" s="82" customFormat="1" ht="15">
      <c r="A202" s="80"/>
      <c r="B202" s="81" t="s">
        <v>66</v>
      </c>
      <c r="C202" s="108" t="s">
        <v>162</v>
      </c>
      <c r="D202" s="108"/>
      <c r="E202" s="108"/>
      <c r="F202" s="108"/>
      <c r="G202" s="108"/>
      <c r="H202" s="109"/>
      <c r="I202" s="70"/>
      <c r="J202" s="70"/>
      <c r="K202" s="70"/>
      <c r="L202" s="70"/>
    </row>
    <row r="203" spans="1:12" ht="60" customHeight="1">
      <c r="A203" s="83"/>
      <c r="B203" s="52"/>
      <c r="C203" s="102" t="s">
        <v>132</v>
      </c>
      <c r="D203" s="102"/>
      <c r="E203" s="102"/>
      <c r="F203" s="102"/>
      <c r="G203" s="102"/>
      <c r="H203" s="103"/>
      <c r="I203" s="70"/>
      <c r="J203" s="70"/>
      <c r="K203" s="70"/>
      <c r="L203" s="70"/>
    </row>
    <row r="204" spans="1:9" ht="15">
      <c r="A204" s="83"/>
      <c r="B204" s="52"/>
      <c r="C204" s="102" t="s">
        <v>133</v>
      </c>
      <c r="D204" s="102"/>
      <c r="E204" s="102"/>
      <c r="F204" s="102"/>
      <c r="G204" s="102"/>
      <c r="H204" s="103"/>
      <c r="I204" s="54"/>
    </row>
    <row r="205" spans="1:9" ht="15">
      <c r="A205" s="83"/>
      <c r="B205" s="52"/>
      <c r="C205" s="102" t="s">
        <v>134</v>
      </c>
      <c r="D205" s="102"/>
      <c r="E205" s="102"/>
      <c r="F205" s="102"/>
      <c r="G205" s="102"/>
      <c r="H205" s="103"/>
      <c r="I205" s="54"/>
    </row>
    <row r="206" spans="1:9" ht="15">
      <c r="A206" s="83"/>
      <c r="B206" s="52"/>
      <c r="C206" s="102" t="s">
        <v>135</v>
      </c>
      <c r="D206" s="102"/>
      <c r="E206" s="102"/>
      <c r="F206" s="102"/>
      <c r="G206" s="102"/>
      <c r="H206" s="103"/>
      <c r="I206" s="54"/>
    </row>
    <row r="207" spans="1:9" ht="15">
      <c r="A207" s="83"/>
      <c r="B207" s="52"/>
      <c r="C207" s="102" t="s">
        <v>136</v>
      </c>
      <c r="D207" s="102"/>
      <c r="E207" s="102"/>
      <c r="F207" s="102"/>
      <c r="G207" s="102"/>
      <c r="H207" s="103"/>
      <c r="I207" s="54"/>
    </row>
    <row r="208" spans="1:9" ht="44.25" customHeight="1">
      <c r="A208" s="83"/>
      <c r="B208" s="52"/>
      <c r="C208" s="102" t="s">
        <v>137</v>
      </c>
      <c r="D208" s="102"/>
      <c r="E208" s="102"/>
      <c r="F208" s="102"/>
      <c r="G208" s="102"/>
      <c r="H208" s="103"/>
      <c r="I208" s="54"/>
    </row>
    <row r="209" spans="1:9" ht="30" customHeight="1">
      <c r="A209" s="83"/>
      <c r="B209" s="52"/>
      <c r="C209" s="102" t="s">
        <v>138</v>
      </c>
      <c r="D209" s="102"/>
      <c r="E209" s="102"/>
      <c r="F209" s="102"/>
      <c r="G209" s="102"/>
      <c r="H209" s="103"/>
      <c r="I209" s="54"/>
    </row>
    <row r="210" spans="1:9" ht="15">
      <c r="A210" s="83"/>
      <c r="B210" s="52"/>
      <c r="C210" s="102" t="s">
        <v>139</v>
      </c>
      <c r="D210" s="102"/>
      <c r="E210" s="102"/>
      <c r="F210" s="102"/>
      <c r="G210" s="102"/>
      <c r="H210" s="103"/>
      <c r="I210" s="54"/>
    </row>
    <row r="211" spans="1:9" ht="30" customHeight="1">
      <c r="A211" s="83"/>
      <c r="B211" s="52"/>
      <c r="C211" s="102" t="s">
        <v>140</v>
      </c>
      <c r="D211" s="102"/>
      <c r="E211" s="102"/>
      <c r="F211" s="102"/>
      <c r="G211" s="102"/>
      <c r="H211" s="103"/>
      <c r="I211" s="54"/>
    </row>
    <row r="212" spans="1:9" ht="30" customHeight="1">
      <c r="A212" s="83"/>
      <c r="B212" s="52"/>
      <c r="C212" s="102" t="s">
        <v>141</v>
      </c>
      <c r="D212" s="102"/>
      <c r="E212" s="102"/>
      <c r="F212" s="102"/>
      <c r="G212" s="102"/>
      <c r="H212" s="103"/>
      <c r="I212" s="54"/>
    </row>
    <row r="213" spans="1:9" ht="30" customHeight="1">
      <c r="A213" s="83"/>
      <c r="B213" s="52"/>
      <c r="C213" s="102" t="s">
        <v>142</v>
      </c>
      <c r="D213" s="102"/>
      <c r="E213" s="102"/>
      <c r="F213" s="102"/>
      <c r="G213" s="102"/>
      <c r="H213" s="103"/>
      <c r="I213" s="54"/>
    </row>
    <row r="214" spans="1:9" ht="30" customHeight="1">
      <c r="A214" s="83"/>
      <c r="B214" s="52"/>
      <c r="C214" s="102" t="s">
        <v>143</v>
      </c>
      <c r="D214" s="102"/>
      <c r="E214" s="102"/>
      <c r="F214" s="102"/>
      <c r="G214" s="102"/>
      <c r="H214" s="103"/>
      <c r="I214" s="54"/>
    </row>
    <row r="215" spans="1:9" ht="15">
      <c r="A215" s="83"/>
      <c r="B215" s="52"/>
      <c r="C215" s="102" t="s">
        <v>144</v>
      </c>
      <c r="D215" s="102"/>
      <c r="E215" s="102"/>
      <c r="F215" s="102"/>
      <c r="G215" s="102"/>
      <c r="H215" s="103"/>
      <c r="I215" s="54"/>
    </row>
    <row r="216" spans="1:9" ht="30" customHeight="1">
      <c r="A216" s="83"/>
      <c r="B216" s="52"/>
      <c r="C216" s="102" t="s">
        <v>145</v>
      </c>
      <c r="D216" s="102"/>
      <c r="E216" s="102"/>
      <c r="F216" s="102"/>
      <c r="G216" s="102"/>
      <c r="H216" s="103"/>
      <c r="I216" s="54"/>
    </row>
    <row r="217" spans="1:9" ht="15">
      <c r="A217" s="83"/>
      <c r="B217" s="52"/>
      <c r="C217" s="102" t="s">
        <v>146</v>
      </c>
      <c r="D217" s="102"/>
      <c r="E217" s="102"/>
      <c r="F217" s="102"/>
      <c r="G217" s="102"/>
      <c r="H217" s="103"/>
      <c r="I217" s="54"/>
    </row>
    <row r="218" spans="1:9" ht="60.75" customHeight="1">
      <c r="A218" s="83"/>
      <c r="B218" s="52"/>
      <c r="C218" s="102" t="s">
        <v>147</v>
      </c>
      <c r="D218" s="102"/>
      <c r="E218" s="102"/>
      <c r="F218" s="102"/>
      <c r="G218" s="102"/>
      <c r="H218" s="103"/>
      <c r="I218" s="54"/>
    </row>
    <row r="219" spans="1:9" ht="30" customHeight="1">
      <c r="A219" s="83"/>
      <c r="B219" s="52"/>
      <c r="C219" s="102" t="s">
        <v>148</v>
      </c>
      <c r="D219" s="102"/>
      <c r="E219" s="102"/>
      <c r="F219" s="102"/>
      <c r="G219" s="102"/>
      <c r="H219" s="103"/>
      <c r="I219" s="54"/>
    </row>
    <row r="220" spans="1:9" ht="30" customHeight="1">
      <c r="A220" s="83"/>
      <c r="B220" s="52"/>
      <c r="C220" s="102" t="s">
        <v>149</v>
      </c>
      <c r="D220" s="102"/>
      <c r="E220" s="102"/>
      <c r="F220" s="102"/>
      <c r="G220" s="102"/>
      <c r="H220" s="103"/>
      <c r="I220" s="54"/>
    </row>
    <row r="221" spans="1:9" ht="15">
      <c r="A221" s="83"/>
      <c r="B221" s="52"/>
      <c r="C221" s="102" t="s">
        <v>179</v>
      </c>
      <c r="D221" s="102"/>
      <c r="E221" s="102"/>
      <c r="F221" s="102"/>
      <c r="G221" s="102"/>
      <c r="H221" s="103"/>
      <c r="I221" s="54"/>
    </row>
    <row r="222" spans="1:9" ht="15">
      <c r="A222" s="83"/>
      <c r="B222" s="52"/>
      <c r="C222" s="102" t="s">
        <v>150</v>
      </c>
      <c r="D222" s="102"/>
      <c r="E222" s="102"/>
      <c r="F222" s="102"/>
      <c r="G222" s="102"/>
      <c r="H222" s="103"/>
      <c r="I222" s="54"/>
    </row>
    <row r="223" spans="1:9" ht="15">
      <c r="A223" s="83"/>
      <c r="B223" s="52"/>
      <c r="C223" s="102" t="s">
        <v>151</v>
      </c>
      <c r="D223" s="102"/>
      <c r="E223" s="102"/>
      <c r="F223" s="102"/>
      <c r="G223" s="102"/>
      <c r="H223" s="103"/>
      <c r="I223" s="54"/>
    </row>
    <row r="224" spans="1:9" ht="15">
      <c r="A224" s="83"/>
      <c r="B224" s="52"/>
      <c r="C224" s="102" t="s">
        <v>152</v>
      </c>
      <c r="D224" s="102"/>
      <c r="E224" s="102"/>
      <c r="F224" s="102"/>
      <c r="G224" s="102"/>
      <c r="H224" s="103"/>
      <c r="I224" s="54"/>
    </row>
    <row r="225" spans="1:9" ht="30" customHeight="1">
      <c r="A225" s="83"/>
      <c r="B225" s="52"/>
      <c r="C225" s="102" t="s">
        <v>153</v>
      </c>
      <c r="D225" s="102"/>
      <c r="E225" s="102"/>
      <c r="F225" s="102"/>
      <c r="G225" s="102"/>
      <c r="H225" s="103"/>
      <c r="I225" s="54"/>
    </row>
    <row r="226" spans="1:9" ht="15">
      <c r="A226" s="83"/>
      <c r="B226" s="52"/>
      <c r="C226" s="102" t="s">
        <v>154</v>
      </c>
      <c r="D226" s="102"/>
      <c r="E226" s="102"/>
      <c r="F226" s="102"/>
      <c r="G226" s="102"/>
      <c r="H226" s="103"/>
      <c r="I226" s="54"/>
    </row>
    <row r="227" spans="1:9" ht="30" customHeight="1">
      <c r="A227" s="83"/>
      <c r="B227" s="52"/>
      <c r="C227" s="102" t="s">
        <v>155</v>
      </c>
      <c r="D227" s="102"/>
      <c r="E227" s="102"/>
      <c r="F227" s="102"/>
      <c r="G227" s="102"/>
      <c r="H227" s="103"/>
      <c r="I227" s="54"/>
    </row>
    <row r="228" spans="1:9" ht="15">
      <c r="A228" s="84"/>
      <c r="B228" s="85" t="s">
        <v>67</v>
      </c>
      <c r="C228" s="106" t="s">
        <v>161</v>
      </c>
      <c r="D228" s="106"/>
      <c r="E228" s="106"/>
      <c r="F228" s="106"/>
      <c r="G228" s="106"/>
      <c r="H228" s="107"/>
      <c r="I228" s="54"/>
    </row>
    <row r="229" spans="1:9" ht="15">
      <c r="A229" s="83"/>
      <c r="B229" s="52"/>
      <c r="C229" s="102" t="s">
        <v>156</v>
      </c>
      <c r="D229" s="102"/>
      <c r="E229" s="102"/>
      <c r="F229" s="102"/>
      <c r="G229" s="102"/>
      <c r="H229" s="103"/>
      <c r="I229" s="54"/>
    </row>
    <row r="230" spans="1:9" ht="30" customHeight="1">
      <c r="A230" s="83"/>
      <c r="B230" s="52"/>
      <c r="C230" s="102" t="s">
        <v>157</v>
      </c>
      <c r="D230" s="102"/>
      <c r="E230" s="102"/>
      <c r="F230" s="102"/>
      <c r="G230" s="102"/>
      <c r="H230" s="103"/>
      <c r="I230" s="54"/>
    </row>
    <row r="231" spans="1:9" ht="30.75" customHeight="1">
      <c r="A231" s="83"/>
      <c r="B231" s="52"/>
      <c r="C231" s="102" t="s">
        <v>158</v>
      </c>
      <c r="D231" s="102"/>
      <c r="E231" s="102"/>
      <c r="F231" s="102"/>
      <c r="G231" s="102"/>
      <c r="H231" s="103"/>
      <c r="I231" s="54"/>
    </row>
    <row r="232" spans="1:9" ht="30.75" customHeight="1">
      <c r="A232" s="83"/>
      <c r="B232" s="52"/>
      <c r="C232" s="102" t="s">
        <v>159</v>
      </c>
      <c r="D232" s="102"/>
      <c r="E232" s="102"/>
      <c r="F232" s="102"/>
      <c r="G232" s="102"/>
      <c r="H232" s="103"/>
      <c r="I232" s="54"/>
    </row>
    <row r="233" spans="1:9" ht="15">
      <c r="A233" s="83"/>
      <c r="B233" s="52"/>
      <c r="C233" s="102" t="s">
        <v>355</v>
      </c>
      <c r="D233" s="102"/>
      <c r="E233" s="102"/>
      <c r="F233" s="102"/>
      <c r="G233" s="102"/>
      <c r="H233" s="103"/>
      <c r="I233" s="54"/>
    </row>
    <row r="234" spans="1:9" s="82" customFormat="1" ht="15">
      <c r="A234" s="84"/>
      <c r="B234" s="85" t="s">
        <v>70</v>
      </c>
      <c r="C234" s="106" t="s">
        <v>68</v>
      </c>
      <c r="D234" s="106"/>
      <c r="E234" s="106"/>
      <c r="F234" s="106"/>
      <c r="G234" s="106"/>
      <c r="H234" s="107"/>
      <c r="I234" s="86"/>
    </row>
    <row r="235" spans="1:9" ht="15">
      <c r="A235" s="83"/>
      <c r="B235" s="52"/>
      <c r="C235" s="102" t="s">
        <v>69</v>
      </c>
      <c r="D235" s="102"/>
      <c r="E235" s="102"/>
      <c r="F235" s="102"/>
      <c r="G235" s="102"/>
      <c r="H235" s="103"/>
      <c r="I235" s="54"/>
    </row>
    <row r="236" spans="1:9" ht="15">
      <c r="A236" s="83"/>
      <c r="B236" s="52"/>
      <c r="C236" s="102" t="s">
        <v>165</v>
      </c>
      <c r="D236" s="102"/>
      <c r="E236" s="102"/>
      <c r="F236" s="102"/>
      <c r="G236" s="102"/>
      <c r="H236" s="103"/>
      <c r="I236" s="54"/>
    </row>
    <row r="237" spans="1:9" ht="30" customHeight="1">
      <c r="A237" s="83"/>
      <c r="B237" s="52"/>
      <c r="C237" s="102" t="s">
        <v>166</v>
      </c>
      <c r="D237" s="102"/>
      <c r="E237" s="102"/>
      <c r="F237" s="102"/>
      <c r="G237" s="102"/>
      <c r="H237" s="103"/>
      <c r="I237" s="54"/>
    </row>
    <row r="238" spans="1:9" s="82" customFormat="1" ht="15">
      <c r="A238" s="84"/>
      <c r="B238" s="85" t="s">
        <v>160</v>
      </c>
      <c r="C238" s="106" t="s">
        <v>71</v>
      </c>
      <c r="D238" s="106"/>
      <c r="E238" s="106"/>
      <c r="F238" s="106"/>
      <c r="G238" s="106"/>
      <c r="H238" s="107"/>
      <c r="I238" s="86"/>
    </row>
    <row r="239" spans="1:9" ht="30" customHeight="1">
      <c r="A239" s="83"/>
      <c r="B239" s="52"/>
      <c r="C239" s="102" t="s">
        <v>167</v>
      </c>
      <c r="D239" s="102"/>
      <c r="E239" s="102"/>
      <c r="F239" s="102"/>
      <c r="G239" s="102"/>
      <c r="H239" s="103"/>
      <c r="I239" s="54"/>
    </row>
    <row r="240" spans="1:8" ht="15">
      <c r="A240" s="87"/>
      <c r="B240" s="88"/>
      <c r="C240" s="104" t="s">
        <v>168</v>
      </c>
      <c r="D240" s="104"/>
      <c r="E240" s="104"/>
      <c r="F240" s="104"/>
      <c r="G240" s="104"/>
      <c r="H240" s="105"/>
    </row>
    <row r="241" spans="1:8" s="11" customFormat="1" ht="15">
      <c r="A241" s="89"/>
      <c r="B241" s="90"/>
      <c r="C241" s="91" t="s">
        <v>65</v>
      </c>
      <c r="D241" s="92"/>
      <c r="E241" s="93"/>
      <c r="F241" s="94"/>
      <c r="G241" s="95"/>
      <c r="H241" s="95">
        <f>H201</f>
        <v>0</v>
      </c>
    </row>
  </sheetData>
  <sheetProtection password="C690" sheet="1" objects="1" scenarios="1" selectLockedCells="1"/>
  <mergeCells count="85">
    <mergeCell ref="C68:H68"/>
    <mergeCell ref="C71:H71"/>
    <mergeCell ref="C75:H75"/>
    <mergeCell ref="C187:H187"/>
    <mergeCell ref="C188:H188"/>
    <mergeCell ref="C195:H195"/>
    <mergeCell ref="C143:H143"/>
    <mergeCell ref="C151:H151"/>
    <mergeCell ref="C158:H158"/>
    <mergeCell ref="C159:H159"/>
    <mergeCell ref="C85:H85"/>
    <mergeCell ref="A7:H7"/>
    <mergeCell ref="C12:H12"/>
    <mergeCell ref="C20:H20"/>
    <mergeCell ref="C37:H37"/>
    <mergeCell ref="B8:B9"/>
    <mergeCell ref="C31:H31"/>
    <mergeCell ref="H8:H9"/>
    <mergeCell ref="C47:H47"/>
    <mergeCell ref="C49:H49"/>
    <mergeCell ref="A3:H3"/>
    <mergeCell ref="A4:H4"/>
    <mergeCell ref="A5:H5"/>
    <mergeCell ref="F8:G8"/>
    <mergeCell ref="E8:E9"/>
    <mergeCell ref="B10:H10"/>
    <mergeCell ref="C100:H100"/>
    <mergeCell ref="C84:H84"/>
    <mergeCell ref="C11:H11"/>
    <mergeCell ref="C67:H67"/>
    <mergeCell ref="C29:H29"/>
    <mergeCell ref="C43:H43"/>
    <mergeCell ref="C22:H22"/>
    <mergeCell ref="C27:H27"/>
    <mergeCell ref="C46:H46"/>
    <mergeCell ref="C39:H39"/>
    <mergeCell ref="C107:H107"/>
    <mergeCell ref="C128:H128"/>
    <mergeCell ref="C133:H133"/>
    <mergeCell ref="A1:H1"/>
    <mergeCell ref="A2:H2"/>
    <mergeCell ref="A8:A9"/>
    <mergeCell ref="C8:C9"/>
    <mergeCell ref="D8:D9"/>
    <mergeCell ref="C101:H101"/>
    <mergeCell ref="A6:H6"/>
    <mergeCell ref="C205:H205"/>
    <mergeCell ref="C203:H203"/>
    <mergeCell ref="C204:H204"/>
    <mergeCell ref="C211:H211"/>
    <mergeCell ref="C212:H212"/>
    <mergeCell ref="C213:H213"/>
    <mergeCell ref="C214:H214"/>
    <mergeCell ref="C215:H215"/>
    <mergeCell ref="C206:H206"/>
    <mergeCell ref="C207:H207"/>
    <mergeCell ref="C208:H208"/>
    <mergeCell ref="C209:H209"/>
    <mergeCell ref="C210:H210"/>
    <mergeCell ref="C221:H221"/>
    <mergeCell ref="C222:H222"/>
    <mergeCell ref="C223:H223"/>
    <mergeCell ref="C224:H224"/>
    <mergeCell ref="C225:H225"/>
    <mergeCell ref="C216:H216"/>
    <mergeCell ref="C217:H217"/>
    <mergeCell ref="C218:H218"/>
    <mergeCell ref="C219:H219"/>
    <mergeCell ref="C220:H220"/>
    <mergeCell ref="C236:H236"/>
    <mergeCell ref="C226:H226"/>
    <mergeCell ref="C228:H228"/>
    <mergeCell ref="C229:H229"/>
    <mergeCell ref="C230:H230"/>
    <mergeCell ref="C231:H231"/>
    <mergeCell ref="C237:H237"/>
    <mergeCell ref="C239:H239"/>
    <mergeCell ref="C240:H240"/>
    <mergeCell ref="C227:H227"/>
    <mergeCell ref="C234:H234"/>
    <mergeCell ref="C202:H202"/>
    <mergeCell ref="C238:H238"/>
    <mergeCell ref="C232:H232"/>
    <mergeCell ref="C233:H233"/>
    <mergeCell ref="C235:H235"/>
  </mergeCells>
  <hyperlinks>
    <hyperlink ref="D82"/>
    <hyperlink ref="C82" display="          - tomada 2P+T c/ universal"/>
    <hyperlink ref="D75"/>
    <hyperlink ref="C75" display="          - tomada 2P+T c/ universal"/>
    <hyperlink ref="D18"/>
    <hyperlink ref="C18" display="Espelho de pvc 4x2&quot; (100x50mm) com:"/>
    <hyperlink ref="D19"/>
    <hyperlink ref="C19" display="Espelho de pvc 4x2&quot; (100x50mm) com:"/>
  </hyperlinks>
  <printOptions horizontalCentered="1"/>
  <pageMargins left="0.2362204724409449" right="0.2362204724409449" top="0.9448818897637796" bottom="0.3937007874015748" header="0.1968503937007874" footer="0.15748031496062992"/>
  <pageSetup horizontalDpi="600" verticalDpi="600" orientation="landscape" paperSize="9" r:id="rId3"/>
  <headerFooter alignWithMargins="0">
    <oddHeader>&amp;L&amp;G
&amp;"-,Negrito"&amp;11UNIDADE DE ENGENHARIA&amp;R&amp;P/&amp;N
&amp;"Arial,Negrito"AGÊNCIA/ORGÃO
&amp;A</oddHeader>
    <oddFooter>&amp;C&amp;P DE &amp;N&amp;R&amp;8&amp;D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Samuel Petroli</cp:lastModifiedBy>
  <cp:lastPrinted>2016-01-05T17:39:13Z</cp:lastPrinted>
  <dcterms:created xsi:type="dcterms:W3CDTF">2011-11-17T18:24:44Z</dcterms:created>
  <dcterms:modified xsi:type="dcterms:W3CDTF">2016-04-11T18:58:02Z</dcterms:modified>
  <cp:category/>
  <cp:version/>
  <cp:contentType/>
  <cp:contentStatus/>
</cp:coreProperties>
</file>